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 Payscales 2025" sheetId="1" r:id="rId4"/>
    <sheet state="visible" name="Centrally Employed Teachers 202" sheetId="2" r:id="rId5"/>
    <sheet state="visible" name="Apprentice Rates 2025" sheetId="3" r:id="rId6"/>
    <sheet state="hidden" name="Main Payscales 2023" sheetId="4" r:id="rId7"/>
    <sheet state="hidden" name="Copy of Main Payscales 2021" sheetId="5" r:id="rId8"/>
    <sheet state="hidden" name="Apprentice Rates 2023" sheetId="6" r:id="rId9"/>
    <sheet state="hidden" name="Sheet12" sheetId="7" r:id="rId10"/>
    <sheet state="hidden" name="TUPE PAY GRADES 2022" sheetId="8" r:id="rId11"/>
    <sheet state="hidden" name="2019 assimilation" sheetId="9" r:id="rId12"/>
  </sheets>
  <definedNames/>
  <calcPr/>
  <extLst>
    <ext uri="GoogleSheetsCustomDataVersion2">
      <go:sheetsCustomData xmlns:go="http://customooxmlschemas.google.com/" r:id="rId13" roundtripDataChecksum="1uz9DTA/fDI0tmhlVaDBTvW9l14A7k2snq18J6BdNLs="/>
    </ext>
  </extLst>
</workbook>
</file>

<file path=xl/sharedStrings.xml><?xml version="1.0" encoding="utf-8"?>
<sst xmlns="http://schemas.openxmlformats.org/spreadsheetml/2006/main" count="954" uniqueCount="398">
  <si>
    <t>TUPE RBK Pay &amp;</t>
  </si>
  <si>
    <t>TUPE Richmond</t>
  </si>
  <si>
    <t>GLPC</t>
  </si>
  <si>
    <t>AfC Main Pay</t>
  </si>
  <si>
    <t>Rewards</t>
  </si>
  <si>
    <t>Grade</t>
  </si>
  <si>
    <t>New Pay Spine</t>
  </si>
  <si>
    <t>Consolidated</t>
  </si>
  <si>
    <t>Hourly Rate</t>
  </si>
  <si>
    <t>Salary 01/04/25</t>
  </si>
  <si>
    <t>HR/365x7/36</t>
  </si>
  <si>
    <t>A/B</t>
  </si>
  <si>
    <t>Sc 1A/B</t>
  </si>
  <si>
    <t>1</t>
  </si>
  <si>
    <t>2</t>
  </si>
  <si>
    <t xml:space="preserve">Practitioner/ </t>
  </si>
  <si>
    <t>Sc 1C/2</t>
  </si>
  <si>
    <t>3</t>
  </si>
  <si>
    <t>Support</t>
  </si>
  <si>
    <t>C</t>
  </si>
  <si>
    <t>4</t>
  </si>
  <si>
    <t>Sc 3</t>
  </si>
  <si>
    <t>5</t>
  </si>
  <si>
    <t>D</t>
  </si>
  <si>
    <t>6</t>
  </si>
  <si>
    <t>7</t>
  </si>
  <si>
    <t>Sc 4</t>
  </si>
  <si>
    <t>8</t>
  </si>
  <si>
    <t>9</t>
  </si>
  <si>
    <t>10</t>
  </si>
  <si>
    <t>11</t>
  </si>
  <si>
    <t>E</t>
  </si>
  <si>
    <t>12</t>
  </si>
  <si>
    <t>Sc 5</t>
  </si>
  <si>
    <t>13</t>
  </si>
  <si>
    <t>14</t>
  </si>
  <si>
    <t>15</t>
  </si>
  <si>
    <t>16</t>
  </si>
  <si>
    <t>17</t>
  </si>
  <si>
    <t>18</t>
  </si>
  <si>
    <t>F</t>
  </si>
  <si>
    <t>Sc 6</t>
  </si>
  <si>
    <t>19</t>
  </si>
  <si>
    <t>20</t>
  </si>
  <si>
    <t>21</t>
  </si>
  <si>
    <t>22</t>
  </si>
  <si>
    <t>23</t>
  </si>
  <si>
    <t>SO1</t>
  </si>
  <si>
    <t>24</t>
  </si>
  <si>
    <t>25</t>
  </si>
  <si>
    <t>G</t>
  </si>
  <si>
    <t>26</t>
  </si>
  <si>
    <t>SO2</t>
  </si>
  <si>
    <t>PO1</t>
  </si>
  <si>
    <t>27</t>
  </si>
  <si>
    <t>28</t>
  </si>
  <si>
    <t>29</t>
  </si>
  <si>
    <t>30</t>
  </si>
  <si>
    <t>H</t>
  </si>
  <si>
    <t xml:space="preserve">PO2 </t>
  </si>
  <si>
    <t>31</t>
  </si>
  <si>
    <t>PO3</t>
  </si>
  <si>
    <t>32</t>
  </si>
  <si>
    <t>33</t>
  </si>
  <si>
    <t xml:space="preserve">Leader/ </t>
  </si>
  <si>
    <t>34</t>
  </si>
  <si>
    <t>Practitioner/</t>
  </si>
  <si>
    <t>35</t>
  </si>
  <si>
    <t>I</t>
  </si>
  <si>
    <t>PO4</t>
  </si>
  <si>
    <t>36</t>
  </si>
  <si>
    <t>37</t>
  </si>
  <si>
    <t>38</t>
  </si>
  <si>
    <t>PO5</t>
  </si>
  <si>
    <t>39</t>
  </si>
  <si>
    <t>40</t>
  </si>
  <si>
    <t>J</t>
  </si>
  <si>
    <t>41</t>
  </si>
  <si>
    <t>PO6</t>
  </si>
  <si>
    <t>42</t>
  </si>
  <si>
    <t>43</t>
  </si>
  <si>
    <t>44</t>
  </si>
  <si>
    <t>PO7</t>
  </si>
  <si>
    <t>45</t>
  </si>
  <si>
    <t>Manager 1</t>
  </si>
  <si>
    <t>46</t>
  </si>
  <si>
    <t>K</t>
  </si>
  <si>
    <t>47</t>
  </si>
  <si>
    <t>PO8</t>
  </si>
  <si>
    <t>48</t>
  </si>
  <si>
    <t>49</t>
  </si>
  <si>
    <t>Manager 2</t>
  </si>
  <si>
    <t>50</t>
  </si>
  <si>
    <t>51</t>
  </si>
  <si>
    <t>Leadership 1</t>
  </si>
  <si>
    <t>L</t>
  </si>
  <si>
    <t>PO9</t>
  </si>
  <si>
    <t>52</t>
  </si>
  <si>
    <t>53</t>
  </si>
  <si>
    <t xml:space="preserve">RMG1 </t>
  </si>
  <si>
    <t>54</t>
  </si>
  <si>
    <t>55</t>
  </si>
  <si>
    <t>Leadership 2</t>
  </si>
  <si>
    <t>56</t>
  </si>
  <si>
    <t>57</t>
  </si>
  <si>
    <t>M</t>
  </si>
  <si>
    <t>RMG2</t>
  </si>
  <si>
    <t>58</t>
  </si>
  <si>
    <t>Leadership 3</t>
  </si>
  <si>
    <t>59</t>
  </si>
  <si>
    <t>AD1</t>
  </si>
  <si>
    <t>60</t>
  </si>
  <si>
    <t>61</t>
  </si>
  <si>
    <t>Leadership 4</t>
  </si>
  <si>
    <t xml:space="preserve">RMG3 </t>
  </si>
  <si>
    <t>62</t>
  </si>
  <si>
    <t>63</t>
  </si>
  <si>
    <t>64</t>
  </si>
  <si>
    <t>65</t>
  </si>
  <si>
    <t>AD2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</si>
  <si>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</si>
  <si>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</si>
  <si>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</si>
  <si>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</si>
  <si>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</si>
  <si>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</si>
  <si>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</si>
  <si>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</si>
  <si>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</si>
  <si>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</si>
  <si>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</si>
  <si>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CO77</t>
  </si>
  <si>
    <t>CO78</t>
  </si>
  <si>
    <t>Chief Officer</t>
  </si>
  <si>
    <t>CO79</t>
  </si>
  <si>
    <t>Director</t>
  </si>
  <si>
    <t>CO80</t>
  </si>
  <si>
    <t>CO81</t>
  </si>
  <si>
    <t>CO82</t>
  </si>
  <si>
    <t>CO83</t>
  </si>
  <si>
    <t>CO84</t>
  </si>
  <si>
    <t>CO85</t>
  </si>
  <si>
    <t>CO86</t>
  </si>
  <si>
    <t>CO87</t>
  </si>
  <si>
    <t>CEFO</t>
  </si>
  <si>
    <t>CO88</t>
  </si>
  <si>
    <t>CO89</t>
  </si>
  <si>
    <t>CO90</t>
  </si>
  <si>
    <t>CO91</t>
  </si>
  <si>
    <t>CO92</t>
  </si>
  <si>
    <t>CO93</t>
  </si>
  <si>
    <t>CO94</t>
  </si>
  <si>
    <t>1 SEPT 2025</t>
  </si>
  <si>
    <t>AfC Apprentice Pay Scales – From April 1 2025</t>
  </si>
  <si>
    <t>Grade Name Pay scales doc</t>
  </si>
  <si>
    <t>Pay Scale Value 2024-2025</t>
  </si>
  <si>
    <t>Hourly Rate 2024-2025</t>
  </si>
  <si>
    <t>Pay Scale Value 2025-2026</t>
  </si>
  <si>
    <t>Hourly Rate 2025-2026</t>
  </si>
  <si>
    <t>Gov rates</t>
  </si>
  <si>
    <t>Variance against national rate</t>
  </si>
  <si>
    <t>% increase from 2024-2025 to 2025-2026</t>
  </si>
  <si>
    <t>First year Apprentice Rate</t>
  </si>
  <si>
    <t>First year Apprentice Rate(6 month review)</t>
  </si>
  <si>
    <t>2nd Year (16-17 years)</t>
  </si>
  <si>
    <t>2nd Year (18 - 20 years)</t>
  </si>
  <si>
    <t>2nd Year (21 years+)</t>
  </si>
  <si>
    <t xml:space="preserve">Hourly rates and the example roles are indicative and for information purposes only  </t>
  </si>
  <si>
    <t>Salary 01/04/23</t>
  </si>
  <si>
    <t>Achieving for Children 
Kingston and Richmond Pay Scales 
April 2021</t>
  </si>
  <si>
    <t>Salary 01/04/22</t>
  </si>
  <si>
    <t>365/7x36</t>
  </si>
  <si>
    <t>21228</t>
  </si>
  <si>
    <t>21,399</t>
  </si>
  <si>
    <t>21,783</t>
  </si>
  <si>
    <t>22,179</t>
  </si>
  <si>
    <t>22,575</t>
  </si>
  <si>
    <t>22,983</t>
  </si>
  <si>
    <t>23,400</t>
  </si>
  <si>
    <t>23,817</t>
  </si>
  <si>
    <t>24,243</t>
  </si>
  <si>
    <t>24,684</t>
  </si>
  <si>
    <t>25,128</t>
  </si>
  <si>
    <t>25,578</t>
  </si>
  <si>
    <t>26,040</t>
  </si>
  <si>
    <t>26,508</t>
  </si>
  <si>
    <t>26,985</t>
  </si>
  <si>
    <t>27,471</t>
  </si>
  <si>
    <t>27,966</t>
  </si>
  <si>
    <t>28,470</t>
  </si>
  <si>
    <t>28,983</t>
  </si>
  <si>
    <t>29,502</t>
  </si>
  <si>
    <t>30,036</t>
  </si>
  <si>
    <t>30,576</t>
  </si>
  <si>
    <t>31,122</t>
  </si>
  <si>
    <t>31,590</t>
  </si>
  <si>
    <t>32,112</t>
  </si>
  <si>
    <t>32,988</t>
  </si>
  <si>
    <t>33,909</t>
  </si>
  <si>
    <t>34,809</t>
  </si>
  <si>
    <t>35,496</t>
  </si>
  <si>
    <t>36,378</t>
  </si>
  <si>
    <t>37,353</t>
  </si>
  <si>
    <t>38,385</t>
  </si>
  <si>
    <t>39,564</t>
  </si>
  <si>
    <t>40,566</t>
  </si>
  <si>
    <t>41,586</t>
  </si>
  <si>
    <t>42,585</t>
  </si>
  <si>
    <t>43,605</t>
  </si>
  <si>
    <t>44,628</t>
  </si>
  <si>
    <t>45,576</t>
  </si>
  <si>
    <t>46,638</t>
  </si>
  <si>
    <t>47,661</t>
  </si>
  <si>
    <t>48,681</t>
  </si>
  <si>
    <t>49,674</t>
  </si>
  <si>
    <t>50,700</t>
  </si>
  <si>
    <t>51,717</t>
  </si>
  <si>
    <t>52,746</t>
  </si>
  <si>
    <t>53,793</t>
  </si>
  <si>
    <t>54,873</t>
  </si>
  <si>
    <t>55,980</t>
  </si>
  <si>
    <t>57,084</t>
  </si>
  <si>
    <t>58,173</t>
  </si>
  <si>
    <t>59,262</t>
  </si>
  <si>
    <t>60,366</t>
  </si>
  <si>
    <t>61,455</t>
  </si>
  <si>
    <t>62,547</t>
  </si>
  <si>
    <t>63,651</t>
  </si>
  <si>
    <t>64,749</t>
  </si>
  <si>
    <t>65,838</t>
  </si>
  <si>
    <t>66,936</t>
  </si>
  <si>
    <t>68,343</t>
  </si>
  <si>
    <t>69,768</t>
  </si>
  <si>
    <t>71,229</t>
  </si>
  <si>
    <t>72,726</t>
  </si>
  <si>
    <t>74,247</t>
  </si>
  <si>
    <t>75,738</t>
  </si>
  <si>
    <t>75,858</t>
  </si>
  <si>
    <t>78,303</t>
  </si>
  <si>
    <t>80,742</t>
  </si>
  <si>
    <t>83,193</t>
  </si>
  <si>
    <t>85,644</t>
  </si>
  <si>
    <t>88,086</t>
  </si>
  <si>
    <t>90,528</t>
  </si>
  <si>
    <t>92,985</t>
  </si>
  <si>
    <t>95,424</t>
  </si>
  <si>
    <t>97,875</t>
  </si>
  <si>
    <t>100,323</t>
  </si>
  <si>
    <t>102,507</t>
  </si>
  <si>
    <t>104,955</t>
  </si>
  <si>
    <t>107,400</t>
  </si>
  <si>
    <t>109,836</t>
  </si>
  <si>
    <t>112,802</t>
  </si>
  <si>
    <t>113,493</t>
  </si>
  <si>
    <t>116,400</t>
  </si>
  <si>
    <t>119,301</t>
  </si>
  <si>
    <t>131,610</t>
  </si>
  <si>
    <t>135,200</t>
  </si>
  <si>
    <t>138,786</t>
  </si>
  <si>
    <t>142,380</t>
  </si>
  <si>
    <t>145,965</t>
  </si>
  <si>
    <t>149,430</t>
  </si>
  <si>
    <t>152,898</t>
  </si>
  <si>
    <t>156,987</t>
  </si>
  <si>
    <t>160,704</t>
  </si>
  <si>
    <t>164,520</t>
  </si>
  <si>
    <t>New AfC Apprentice Pay Scales – From April 1 2023</t>
  </si>
  <si>
    <t>REF</t>
  </si>
  <si>
    <t>Pay Scale Value 2022-2023</t>
  </si>
  <si>
    <t>Pay Scale Value-2023-2024</t>
  </si>
  <si>
    <t>Hourly Rate 2022 - 2023</t>
  </si>
  <si>
    <t>Hourly Rate - 2023 - 2024</t>
  </si>
  <si>
    <t>% increase from 2022-2023</t>
  </si>
  <si>
    <t>A01</t>
  </si>
  <si>
    <t>A02</t>
  </si>
  <si>
    <t>A03</t>
  </si>
  <si>
    <t>A04</t>
  </si>
  <si>
    <t>2nd Year (21 - 22 years)</t>
  </si>
  <si>
    <t>A05</t>
  </si>
  <si>
    <t>2nd Year (23 years+)</t>
  </si>
  <si>
    <t xml:space="preserve">*Based on 36 hr working week     **6 month pay rise for 1st year apprentices subject to satisfactory completion of probation. </t>
  </si>
  <si>
    <t>Apprentices are entitled to the Apprentice Rate if they’re either:</t>
  </si>
  <si>
    <r>
      <rPr>
        <rFont val="&quot;Noto Sans Symbols&quot;, Arial"/>
        <color rgb="FF0B0C0C"/>
        <sz val="12.0"/>
      </rPr>
      <t>●</t>
    </r>
    <r>
      <rPr>
        <rFont val="Times New Roman"/>
        <color rgb="FF0B0C0C"/>
        <sz val="7.0"/>
      </rPr>
      <t xml:space="preserve">       </t>
    </r>
    <r>
      <rPr>
        <rFont val="Calibri"/>
        <color rgb="FF0B0C0C"/>
        <sz val="12.0"/>
      </rPr>
      <t>Aged under 19</t>
    </r>
  </si>
  <si>
    <r>
      <rPr>
        <rFont val="&quot;Noto Sans Symbols&quot;, Arial"/>
        <color rgb="FF0B0C0C"/>
        <sz val="12.0"/>
      </rPr>
      <t>●</t>
    </r>
    <r>
      <rPr>
        <rFont val="Times New Roman"/>
        <color rgb="FF0B0C0C"/>
        <sz val="7.0"/>
      </rPr>
      <t xml:space="preserve">       </t>
    </r>
    <r>
      <rPr>
        <rFont val="Calibri"/>
        <color rgb="FF0B0C0C"/>
        <sz val="12.0"/>
      </rPr>
      <t xml:space="preserve">Aged 19 or over and in the </t>
    </r>
    <r>
      <rPr>
        <rFont val="Calibri"/>
        <b/>
        <color rgb="FF0B0C0C"/>
        <sz val="12.0"/>
      </rPr>
      <t>first year</t>
    </r>
    <r>
      <rPr>
        <rFont val="Calibri"/>
        <color rgb="FF0B0C0C"/>
        <sz val="12.0"/>
      </rPr>
      <t xml:space="preserve"> of their apprenticeship</t>
    </r>
  </si>
  <si>
    <t xml:space="preserve">Example: An apprentice aged 22 in the first year of their apprenticeship is entitled to a minimum hourly rate of £4.30 p/hr </t>
  </si>
  <si>
    <t>Apprentices are entitled to the minimum wage for their age if they both:</t>
  </si>
  <si>
    <r>
      <rPr>
        <rFont val="&quot;Noto Sans Symbols&quot;, Arial"/>
        <color rgb="FF0B0C0C"/>
        <sz val="12.0"/>
      </rPr>
      <t>●</t>
    </r>
    <r>
      <rPr>
        <rFont val="Times New Roman"/>
        <color rgb="FF0B0C0C"/>
        <sz val="7.0"/>
      </rPr>
      <t xml:space="preserve">       </t>
    </r>
    <r>
      <rPr>
        <rFont val="Calibri"/>
        <color rgb="FF0B0C0C"/>
        <sz val="12.0"/>
      </rPr>
      <t xml:space="preserve">Are aged 19 or over </t>
    </r>
  </si>
  <si>
    <r>
      <rPr>
        <rFont val="&quot;Noto Sans Symbols&quot;, Arial"/>
        <color rgb="FF0B0C0C"/>
        <sz val="12.0"/>
      </rPr>
      <t>●</t>
    </r>
    <r>
      <rPr>
        <rFont val="Times New Roman"/>
        <color rgb="FF0B0C0C"/>
        <sz val="7.0"/>
      </rPr>
      <t xml:space="preserve">       </t>
    </r>
    <r>
      <rPr>
        <rFont val="Calibri"/>
        <color rgb="FF0B0C0C"/>
        <sz val="12.0"/>
      </rPr>
      <t xml:space="preserve">Have </t>
    </r>
    <r>
      <rPr>
        <rFont val="Calibri"/>
        <b/>
        <color rgb="FF0B0C0C"/>
        <sz val="12.0"/>
      </rPr>
      <t>completed the first year</t>
    </r>
    <r>
      <rPr>
        <rFont val="Calibri"/>
        <color rgb="FF0B0C0C"/>
        <sz val="12.0"/>
      </rPr>
      <t xml:space="preserve"> of an apprenticeship</t>
    </r>
  </si>
  <si>
    <t>Example: An apprentice aged 22 who has completed the first year of their apprenticeship is entitled to a minimum hourly rate of £8.36 p/hr</t>
  </si>
  <si>
    <t>Apprentices aged 23 or over who have completed the first year of an apprenticeship are entitled to a minimum hourly rate of £8.91 p/hr</t>
  </si>
  <si>
    <t>Please note - there will be an updated 2024 version of these payscales, waiting on an update from NASUWT</t>
  </si>
  <si>
    <t>1 SEPT 2023</t>
  </si>
  <si>
    <t>NHS TUPE</t>
  </si>
  <si>
    <t>SOULBURY TUPE</t>
  </si>
  <si>
    <t>Grade Name</t>
  </si>
  <si>
    <t>PAY AWARD 01.04.22</t>
  </si>
  <si>
    <t>HCAS 01.04.2022</t>
  </si>
  <si>
    <t>NHS_B1</t>
  </si>
  <si>
    <t>20,270</t>
  </si>
  <si>
    <t>Outer London: (Kingston and Richmond TUPE) 15% of basis salary</t>
  </si>
  <si>
    <t>NHS_B2 (&lt;2yrs)</t>
  </si>
  <si>
    <t>Min: £4108</t>
  </si>
  <si>
    <t>NHS_B2 (+2yrs)</t>
  </si>
  <si>
    <t>Max: £5177</t>
  </si>
  <si>
    <t>NHS_B3 (&lt;2yrs)</t>
  </si>
  <si>
    <t>NHS_B3 (+2yrs)</t>
  </si>
  <si>
    <t>Fringe: (Windsor and Maidenhead) 5% of basis salary</t>
  </si>
  <si>
    <t>NHS_B4 (&lt;3yrs)</t>
  </si>
  <si>
    <t>Min: £1136</t>
  </si>
  <si>
    <t>NHS_B4 (+3yrs)</t>
  </si>
  <si>
    <t>Max: £1915</t>
  </si>
  <si>
    <t>NHS_B5 (&lt;2yrs)</t>
  </si>
  <si>
    <t>NHS_B5 (2-4yrs)</t>
  </si>
  <si>
    <t>NHS_B5 (+4yrs)</t>
  </si>
  <si>
    <t>NHS_B6 (&lt;2yrs)</t>
  </si>
  <si>
    <t>NHS_B6 (2-4yrs)</t>
  </si>
  <si>
    <t>NHS_B6 (+4yrs)</t>
  </si>
  <si>
    <t>NHS_B7 (&lt;2yrs)</t>
  </si>
  <si>
    <t>NHS_B7 (2-4yrs)</t>
  </si>
  <si>
    <t>NHS_B7 (+4yrs)</t>
  </si>
  <si>
    <t>NHS_B8a (&lt;5yrs)</t>
  </si>
  <si>
    <t>NHS_B8a (+5yrs)</t>
  </si>
  <si>
    <t>NHS_B8b (&lt;5yrs)</t>
  </si>
  <si>
    <t>NHS_B8b (+5yrs)</t>
  </si>
  <si>
    <t>NHS_B8c (&lt;5yrs)</t>
  </si>
  <si>
    <t>NHS_B8c (+5yrs)</t>
  </si>
  <si>
    <t>NHS_B8d (&lt;5yrs)</t>
  </si>
  <si>
    <t>NHS_B8d (+5yrs)</t>
  </si>
  <si>
    <t>NHS_B9 (&lt;5yrs)</t>
  </si>
  <si>
    <t>NHS_B9 (+5yrs)</t>
  </si>
  <si>
    <t>Achieving for Children</t>
  </si>
  <si>
    <t>Business Support</t>
  </si>
  <si>
    <t>Youth</t>
  </si>
  <si>
    <t>Social Work</t>
  </si>
  <si>
    <t>Education Psychology</t>
  </si>
  <si>
    <t>Education  Improvement</t>
  </si>
  <si>
    <t>Health</t>
  </si>
  <si>
    <t>Leadership</t>
  </si>
  <si>
    <t>Family Support</t>
  </si>
  <si>
    <t>AfC Grade start point</t>
  </si>
  <si>
    <t>AfC grade end point</t>
  </si>
  <si>
    <t>New grade start point on assimilation</t>
  </si>
  <si>
    <t>New grade end point on assimilation</t>
  </si>
  <si>
    <t>Number of points in grade</t>
  </si>
  <si>
    <t>RBK Pay &amp;</t>
  </si>
  <si>
    <t>Richmond</t>
  </si>
  <si>
    <t>2018 SCP</t>
  </si>
  <si>
    <t xml:space="preserve">New 
</t>
  </si>
  <si>
    <t xml:space="preserve">Full </t>
  </si>
  <si>
    <t>Job Title</t>
  </si>
  <si>
    <t>Assimilation SCP</t>
  </si>
  <si>
    <t xml:space="preserve">Consolidated </t>
  </si>
  <si>
    <t>Salary 01/04/18</t>
  </si>
  <si>
    <t>Salary 1/4/2019</t>
  </si>
  <si>
    <t>Salary 01/04/19</t>
  </si>
  <si>
    <t>Evaluation Score</t>
  </si>
  <si>
    <t>A</t>
  </si>
  <si>
    <t>Sc 1A</t>
  </si>
  <si>
    <t>Bt point</t>
  </si>
  <si>
    <t>Btm pt</t>
  </si>
  <si>
    <t>B</t>
  </si>
  <si>
    <t>Sc 1B</t>
  </si>
  <si>
    <t>Sc 1C</t>
  </si>
  <si>
    <t>Sc 2</t>
  </si>
  <si>
    <t>Bt Point</t>
  </si>
  <si>
    <t>¶</t>
  </si>
  <si>
    <t>Btm point</t>
  </si>
  <si>
    <t>Top pt</t>
  </si>
  <si>
    <t>Bt pt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</si>
  <si>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</si>
  <si>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</si>
  <si>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</si>
  <si>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</si>
  <si>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</si>
  <si>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</si>
  <si>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</si>
  <si>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</si>
  <si>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</si>
  <si>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</si>
  <si>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</si>
  <si>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</si>
  <si>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</si>
  <si>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</si>
  <si>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</si>
  <si>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Old SCPs</t>
  </si>
  <si>
    <t>New start</t>
  </si>
  <si>
    <t>New end</t>
  </si>
  <si>
    <t>No of pts</t>
  </si>
  <si>
    <t>92</t>
  </si>
  <si>
    <t>NJC 56 to 62</t>
  </si>
  <si>
    <t>93</t>
  </si>
  <si>
    <t>NJC 63 to 69</t>
  </si>
  <si>
    <t>94</t>
  </si>
  <si>
    <t>Associate Director</t>
  </si>
  <si>
    <t>NJC 70 to 76</t>
  </si>
  <si>
    <t>NJC 82 to 88</t>
  </si>
  <si>
    <t>Deputy Chief Executive</t>
  </si>
  <si>
    <t>NJC 85 to 91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</si>
</sst>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d/m/yyyy"/>
    <numFmt numFmtId="165" formatCode="&quot;£&quot;#,##0.00;\-&quot;£&quot;#,##0.00"/>
    <numFmt numFmtId="166" formatCode="&quot;£&quot;#,##0;[Red]\-&quot;£&quot;#,##0"/>
    <numFmt numFmtId="167" formatCode="&quot;£&quot;#,##0"/>
    <numFmt numFmtId="168" formatCode="&quot;£&quot;#,##0.00"/>
    <numFmt numFmtId="169" formatCode="&quot;£&quot;#,##0.00;[Red]\-&quot;£&quot;#,##0.00"/>
    <numFmt numFmtId="170" formatCode="#,##0.0000"/>
  </numFmts>
  <fonts count="78">
    <font>
      <sz val="11.0"/>
      <color rgb="FF000000"/>
      <name val="Calibri"/>
      <scheme val="minor"/>
    </font>
    <font>
      <b/>
      <sz val="10.0"/>
      <color rgb="FFF1C232"/>
      <name val="Arial"/>
    </font>
    <font/>
    <font>
      <sz val="11.0"/>
      <color rgb="FF000000"/>
      <name val="Calibri"/>
    </font>
    <font>
      <b/>
      <sz val="9.0"/>
      <color theme="1"/>
      <name val="Calibri"/>
    </font>
    <font>
      <sz val="11.0"/>
      <color theme="1"/>
      <name val="Calibri"/>
    </font>
    <font>
      <b/>
      <sz val="10.0"/>
      <color rgb="FF666666"/>
      <name val="Arial"/>
    </font>
    <font>
      <sz val="10.0"/>
      <color theme="1"/>
      <name val="Arial"/>
    </font>
    <font>
      <sz val="10.0"/>
      <color theme="1"/>
      <name val="Calibri"/>
    </font>
    <font>
      <b/>
      <sz val="10.0"/>
      <color theme="1"/>
      <name val="Calibri"/>
    </font>
    <font>
      <sz val="11.0"/>
      <color rgb="FFF1C232"/>
      <name val="Calibri"/>
    </font>
    <font>
      <sz val="12.0"/>
      <color theme="1"/>
      <name val="Open Sans"/>
    </font>
    <font>
      <b/>
      <sz val="11.0"/>
      <color rgb="FFF1C232"/>
      <name val="Calibri"/>
    </font>
    <font>
      <sz val="10.0"/>
      <color rgb="FF666666"/>
      <name val="Calibri"/>
    </font>
    <font>
      <b/>
      <sz val="10.0"/>
      <color rgb="FF666666"/>
      <name val="Calibri"/>
    </font>
    <font>
      <b/>
      <i/>
      <sz val="10.0"/>
      <color rgb="FF666666"/>
      <name val="Arial"/>
    </font>
    <font>
      <b/>
      <sz val="9.0"/>
      <color rgb="FF666666"/>
      <name val="Arial"/>
    </font>
    <font>
      <sz val="9.0"/>
      <color rgb="FF333333"/>
      <name val="Arial"/>
    </font>
    <font>
      <sz val="10.0"/>
      <color rgb="FF666666"/>
      <name val="Arial"/>
    </font>
    <font>
      <b/>
      <i/>
      <sz val="10.0"/>
      <color rgb="FFF1C232"/>
      <name val="Arial"/>
    </font>
    <font>
      <b/>
      <sz val="10.0"/>
      <color rgb="FFFF9900"/>
      <name val="Calibri"/>
    </font>
    <font>
      <b/>
      <sz val="11.0"/>
      <color theme="1"/>
      <name val="Calibri"/>
    </font>
    <font>
      <b/>
      <sz val="9.0"/>
      <color rgb="FFF1C232"/>
      <name val="Arial"/>
    </font>
    <font>
      <b/>
      <sz val="10.0"/>
      <color theme="1"/>
      <name val="Arial"/>
    </font>
    <font>
      <sz val="10.0"/>
      <color rgb="FF000000"/>
      <name val="Calibri"/>
    </font>
    <font>
      <sz val="9.0"/>
      <color rgb="FF000000"/>
      <name val="Arial"/>
    </font>
    <font>
      <b/>
      <sz val="9.0"/>
      <color rgb="FF000000"/>
      <name val="Arial"/>
    </font>
    <font>
      <b/>
      <sz val="14.0"/>
      <color theme="1"/>
      <name val="Calibri"/>
    </font>
    <font>
      <b/>
      <sz val="16.0"/>
      <color theme="1"/>
      <name val="Arial"/>
    </font>
    <font>
      <sz val="11.0"/>
      <color theme="1"/>
      <name val="Arial"/>
    </font>
    <font>
      <b/>
      <sz val="11.0"/>
      <color theme="1"/>
      <name val="Arial"/>
    </font>
    <font>
      <b/>
      <sz val="11.0"/>
      <color rgb="FF434343"/>
      <name val="Arial"/>
    </font>
    <font>
      <b/>
      <sz val="11.0"/>
      <color rgb="FFF1C232"/>
      <name val="Arial"/>
    </font>
    <font>
      <b/>
      <sz val="18.0"/>
      <color theme="1"/>
      <name val="Arial"/>
    </font>
    <font>
      <b/>
      <u/>
      <sz val="10.0"/>
      <color rgb="FFF1C232"/>
      <name val="Arial"/>
    </font>
    <font>
      <b/>
      <u/>
      <sz val="10.0"/>
      <color rgb="FFF1C232"/>
      <name val="Arial"/>
    </font>
    <font>
      <b/>
      <u/>
      <sz val="10.0"/>
      <color rgb="FFF1C232"/>
      <name val="Arial"/>
    </font>
    <font>
      <b/>
      <u/>
      <sz val="10.0"/>
      <color rgb="FFF1C232"/>
      <name val="Arial"/>
    </font>
    <font>
      <b/>
      <u/>
      <sz val="10.0"/>
      <color rgb="FFF1C232"/>
      <name val="Arial"/>
    </font>
    <font>
      <b/>
      <u/>
      <sz val="10.0"/>
      <color rgb="FFF1C232"/>
      <name val="Arial"/>
    </font>
    <font>
      <b/>
      <u/>
      <sz val="10.0"/>
      <color rgb="FFF1C232"/>
      <name val="Arial"/>
    </font>
    <font>
      <b/>
      <u/>
      <sz val="10.0"/>
      <color rgb="FFF1C232"/>
      <name val="Arial"/>
    </font>
    <font>
      <b/>
      <u/>
      <sz val="10.0"/>
      <color rgb="FFF1C232"/>
      <name val="Arial"/>
    </font>
    <font>
      <sz val="7.0"/>
      <color rgb="FFFFFFFF"/>
      <name val="Arial"/>
    </font>
    <font>
      <b/>
      <sz val="14.0"/>
      <color rgb="FF0B0C0C"/>
      <name val="Calibri"/>
    </font>
    <font>
      <sz val="12.0"/>
      <color rgb="FF0B0C0C"/>
      <name val="Noto Sans Symbols"/>
    </font>
    <font>
      <b/>
      <i/>
      <sz val="12.0"/>
      <color rgb="FF808080"/>
      <name val="Calibri"/>
    </font>
    <font>
      <b/>
      <i/>
      <u/>
      <sz val="12.0"/>
      <color theme="1"/>
      <name val="Calibri"/>
    </font>
    <font>
      <b/>
      <i/>
      <sz val="12.0"/>
      <color theme="1"/>
      <name val="Calibri"/>
    </font>
    <font>
      <sz val="23.0"/>
      <color theme="1"/>
      <name val="Calibri"/>
    </font>
    <font>
      <b/>
      <sz val="12.0"/>
      <color theme="1"/>
      <name val="Arial"/>
    </font>
    <font>
      <sz val="12.0"/>
      <color theme="1"/>
      <name val="Calibri"/>
    </font>
    <font>
      <b/>
      <sz val="12.0"/>
      <color rgb="FFF1C232"/>
      <name val="Arial"/>
    </font>
    <font>
      <sz val="12.0"/>
      <color theme="1"/>
      <name val="Arial"/>
    </font>
    <font>
      <b/>
      <sz val="18.0"/>
      <color theme="1"/>
      <name val="Calibri"/>
    </font>
    <font>
      <sz val="10.0"/>
      <color rgb="FF000000"/>
      <name val="Arial"/>
    </font>
    <font>
      <b/>
      <sz val="8.0"/>
      <color theme="1"/>
      <name val="Arial"/>
    </font>
    <font>
      <b/>
      <u/>
      <sz val="8.0"/>
      <color theme="1"/>
      <name val="Arial"/>
    </font>
    <font>
      <b/>
      <u/>
      <sz val="8.0"/>
      <color theme="1"/>
      <name val="Arial"/>
    </font>
    <font>
      <b/>
      <u/>
      <sz val="8.0"/>
      <color theme="1"/>
      <name val="Arial"/>
    </font>
    <font>
      <b/>
      <u/>
      <sz val="8.0"/>
      <color theme="1"/>
      <name val="Arial"/>
    </font>
    <font>
      <b/>
      <u/>
      <sz val="8.0"/>
      <color theme="1"/>
      <name val="Arial"/>
    </font>
    <font>
      <b/>
      <u/>
      <sz val="8.0"/>
      <color rgb="FF000000"/>
      <name val="Arial"/>
    </font>
    <font>
      <b/>
      <u/>
      <sz val="8.0"/>
      <color rgb="FF000000"/>
      <name val="Arial"/>
    </font>
    <font>
      <b/>
      <u/>
      <sz val="8.0"/>
      <color theme="1"/>
      <name val="Arial"/>
    </font>
    <font>
      <b/>
      <u/>
      <sz val="8.0"/>
      <color theme="1"/>
      <name val="Arial"/>
    </font>
    <font>
      <b/>
      <u/>
      <sz val="8.0"/>
      <color theme="1"/>
      <name val="Arial"/>
    </font>
    <font>
      <b/>
      <u/>
      <sz val="8.0"/>
      <color theme="1"/>
      <name val="Arial"/>
    </font>
    <font>
      <b/>
      <u/>
      <sz val="8.0"/>
      <color theme="1"/>
      <name val="Arial"/>
    </font>
    <font>
      <b/>
      <u/>
      <sz val="8.0"/>
      <color theme="1"/>
      <name val="Arial"/>
    </font>
    <font>
      <b/>
      <u/>
      <sz val="8.0"/>
      <color theme="1"/>
      <name val="Arial"/>
    </font>
    <font>
      <b/>
      <u/>
      <sz val="8.0"/>
      <color theme="1"/>
      <name val="Arial"/>
    </font>
    <font>
      <b/>
      <sz val="9.0"/>
      <color theme="1"/>
      <name val="Arial"/>
    </font>
    <font>
      <b/>
      <i/>
      <sz val="10.0"/>
      <color rgb="FFFFFF00"/>
      <name val="Arial"/>
    </font>
    <font>
      <b/>
      <i/>
      <sz val="10.0"/>
      <color rgb="FF0B5394"/>
      <name val="Arial"/>
    </font>
    <font>
      <sz val="9.0"/>
      <color theme="1"/>
      <name val="Arial"/>
    </font>
    <font>
      <b/>
      <sz val="10.0"/>
      <color rgb="FFFFFF00"/>
      <name val="Arial"/>
    </font>
    <font>
      <sz val="11.0"/>
      <color rgb="FF222222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F1C232"/>
        <bgColor rgb="FFF1C232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002E8A"/>
        <bgColor rgb="FF002E8A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60">
    <border/>
    <border>
      <left style="thick">
        <color rgb="FF000000"/>
      </left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/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DDDDDD"/>
      </left>
      <right/>
      <top style="thin">
        <color rgb="FFDDDDDD"/>
      </top>
      <bottom/>
    </border>
    <border>
      <left style="thin">
        <color rgb="FFDDDDDD"/>
      </left>
      <right/>
      <top/>
      <bottom/>
    </border>
    <border>
      <left style="thin">
        <color rgb="FFDDDDDD"/>
      </left>
      <right/>
      <top/>
      <bottom style="thin">
        <color rgb="FFDDDDDD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/>
      <right style="thin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bottom style="medium">
        <color rgb="FF000000"/>
      </bottom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CCCCCC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/>
      <right/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2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2" fontId="1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shrinkToFit="0" wrapText="1"/>
    </xf>
    <xf borderId="6" fillId="2" fontId="1" numFmtId="0" xfId="0" applyAlignment="1" applyBorder="1" applyFont="1">
      <alignment horizontal="center" vertical="center"/>
    </xf>
    <xf borderId="7" fillId="0" fontId="2" numFmtId="0" xfId="0" applyBorder="1" applyFont="1"/>
    <xf borderId="8" fillId="2" fontId="1" numFmtId="0" xfId="0" applyAlignment="1" applyBorder="1" applyFont="1">
      <alignment horizontal="center"/>
    </xf>
    <xf borderId="9" fillId="2" fontId="1" numFmtId="0" xfId="0" applyAlignment="1" applyBorder="1" applyFont="1">
      <alignment horizontal="center" vertical="center"/>
    </xf>
    <xf borderId="10" fillId="2" fontId="1" numFmtId="0" xfId="0" applyAlignment="1" applyBorder="1" applyFont="1">
      <alignment horizontal="center" vertical="center"/>
    </xf>
    <xf borderId="11" fillId="2" fontId="1" numFmtId="164" xfId="0" applyAlignment="1" applyBorder="1" applyFont="1" applyNumberFormat="1">
      <alignment horizontal="center" vertical="center"/>
    </xf>
    <xf borderId="12" fillId="2" fontId="1" numFmtId="0" xfId="0" applyAlignment="1" applyBorder="1" applyFont="1">
      <alignment horizontal="center" vertical="center"/>
    </xf>
    <xf borderId="0" fillId="0" fontId="5" numFmtId="164" xfId="0" applyFont="1" applyNumberFormat="1"/>
    <xf borderId="13" fillId="3" fontId="6" numFmtId="0" xfId="0" applyAlignment="1" applyBorder="1" applyFill="1" applyFont="1">
      <alignment horizontal="center"/>
    </xf>
    <xf borderId="10" fillId="4" fontId="7" numFmtId="0" xfId="0" applyBorder="1" applyFill="1" applyFont="1"/>
    <xf borderId="13" fillId="0" fontId="8" numFmtId="0" xfId="0" applyAlignment="1" applyBorder="1" applyFont="1">
      <alignment horizontal="center"/>
    </xf>
    <xf borderId="10" fillId="3" fontId="6" numFmtId="0" xfId="0" applyAlignment="1" applyBorder="1" applyFont="1">
      <alignment horizontal="center"/>
    </xf>
    <xf borderId="13" fillId="0" fontId="9" numFmtId="49" xfId="0" applyAlignment="1" applyBorder="1" applyFont="1" applyNumberFormat="1">
      <alignment horizontal="center"/>
    </xf>
    <xf borderId="14" fillId="0" fontId="7" numFmtId="3" xfId="0" applyAlignment="1" applyBorder="1" applyFont="1" applyNumberFormat="1">
      <alignment horizontal="center"/>
    </xf>
    <xf borderId="10" fillId="4" fontId="7" numFmtId="165" xfId="0" applyAlignment="1" applyBorder="1" applyFont="1" applyNumberFormat="1">
      <alignment horizontal="center"/>
    </xf>
    <xf borderId="15" fillId="2" fontId="10" numFmtId="0" xfId="0" applyBorder="1" applyFont="1"/>
    <xf borderId="0" fillId="0" fontId="7" numFmtId="3" xfId="0" applyAlignment="1" applyFont="1" applyNumberFormat="1">
      <alignment horizontal="center"/>
    </xf>
    <xf borderId="0" fillId="0" fontId="11" numFmtId="0" xfId="0" applyAlignment="1" applyFont="1">
      <alignment horizontal="center"/>
    </xf>
    <xf borderId="10" fillId="0" fontId="7" numFmtId="0" xfId="0" applyBorder="1" applyFont="1"/>
    <xf borderId="15" fillId="2" fontId="12" numFmtId="0" xfId="0" applyBorder="1" applyFont="1"/>
    <xf borderId="0" fillId="0" fontId="11" numFmtId="166" xfId="0" applyAlignment="1" applyFont="1" applyNumberFormat="1">
      <alignment horizontal="center"/>
    </xf>
    <xf borderId="13" fillId="4" fontId="7" numFmtId="0" xfId="0" applyBorder="1" applyFont="1"/>
    <xf borderId="10" fillId="0" fontId="8" numFmtId="0" xfId="0" applyAlignment="1" applyBorder="1" applyFont="1">
      <alignment horizontal="center"/>
    </xf>
    <xf borderId="13" fillId="3" fontId="13" numFmtId="0" xfId="0" applyAlignment="1" applyBorder="1" applyFont="1">
      <alignment horizontal="center"/>
    </xf>
    <xf borderId="10" fillId="3" fontId="14" numFmtId="0" xfId="0" applyAlignment="1" applyBorder="1" applyFont="1">
      <alignment horizontal="center"/>
    </xf>
    <xf borderId="10" fillId="3" fontId="13" numFmtId="0" xfId="0" applyAlignment="1" applyBorder="1" applyFont="1">
      <alignment horizontal="center"/>
    </xf>
    <xf borderId="0" fillId="0" fontId="11" numFmtId="3" xfId="0" applyAlignment="1" applyFont="1" applyNumberFormat="1">
      <alignment horizontal="center"/>
    </xf>
    <xf borderId="13" fillId="3" fontId="14" numFmtId="0" xfId="0" applyAlignment="1" applyBorder="1" applyFont="1">
      <alignment horizontal="center"/>
    </xf>
    <xf borderId="10" fillId="4" fontId="8" numFmtId="0" xfId="0" applyAlignment="1" applyBorder="1" applyFont="1">
      <alignment horizontal="center"/>
    </xf>
    <xf borderId="0" fillId="0" fontId="15" numFmtId="166" xfId="0" applyAlignment="1" applyFont="1" applyNumberFormat="1">
      <alignment horizontal="center" vertical="center"/>
    </xf>
    <xf borderId="0" fillId="0" fontId="16" numFmtId="0" xfId="0" applyAlignment="1" applyFont="1">
      <alignment horizontal="center"/>
    </xf>
    <xf borderId="13" fillId="4" fontId="7" numFmtId="0" xfId="0" applyAlignment="1" applyBorder="1" applyFont="1">
      <alignment horizontal="center"/>
    </xf>
    <xf borderId="13" fillId="4" fontId="8" numFmtId="0" xfId="0" applyAlignment="1" applyBorder="1" applyFont="1">
      <alignment horizontal="center"/>
    </xf>
    <xf borderId="13" fillId="4" fontId="9" numFmtId="0" xfId="0" applyAlignment="1" applyBorder="1" applyFont="1">
      <alignment horizontal="center"/>
    </xf>
    <xf borderId="13" fillId="0" fontId="9" numFmtId="0" xfId="0" applyAlignment="1" applyBorder="1" applyFont="1">
      <alignment horizontal="center"/>
    </xf>
    <xf borderId="13" fillId="0" fontId="7" numFmtId="0" xfId="0" applyBorder="1" applyFont="1"/>
    <xf borderId="10" fillId="4" fontId="9" numFmtId="0" xfId="0" applyAlignment="1" applyBorder="1" applyFont="1">
      <alignment horizontal="center"/>
    </xf>
    <xf borderId="15" fillId="4" fontId="17" numFmtId="166" xfId="0" applyAlignment="1" applyBorder="1" applyFont="1" applyNumberFormat="1">
      <alignment horizontal="left"/>
    </xf>
    <xf borderId="13" fillId="3" fontId="18" numFmtId="0" xfId="0" applyBorder="1" applyFont="1"/>
    <xf borderId="10" fillId="0" fontId="9" numFmtId="0" xfId="0" applyAlignment="1" applyBorder="1" applyFont="1">
      <alignment horizontal="center"/>
    </xf>
    <xf borderId="15" fillId="2" fontId="19" numFmtId="166" xfId="0" applyAlignment="1" applyBorder="1" applyFont="1" applyNumberFormat="1">
      <alignment horizontal="center" vertical="center"/>
    </xf>
    <xf borderId="10" fillId="3" fontId="18" numFmtId="0" xfId="0" applyBorder="1" applyFont="1"/>
    <xf borderId="13" fillId="3" fontId="20" numFmtId="0" xfId="0" applyAlignment="1" applyBorder="1" applyFont="1">
      <alignment horizontal="center"/>
    </xf>
    <xf borderId="15" fillId="2" fontId="10" numFmtId="0" xfId="0" applyAlignment="1" applyBorder="1" applyFont="1">
      <alignment horizontal="center"/>
    </xf>
    <xf borderId="15" fillId="2" fontId="12" numFmtId="0" xfId="0" applyAlignment="1" applyBorder="1" applyFont="1">
      <alignment horizontal="center"/>
    </xf>
    <xf borderId="0" fillId="0" fontId="6" numFmtId="166" xfId="0" applyAlignment="1" applyFont="1" applyNumberFormat="1">
      <alignment horizontal="center" vertical="center"/>
    </xf>
    <xf borderId="0" fillId="0" fontId="21" numFmtId="0" xfId="0" applyAlignment="1" applyFont="1">
      <alignment horizontal="center"/>
    </xf>
    <xf borderId="15" fillId="2" fontId="1" numFmtId="166" xfId="0" applyAlignment="1" applyBorder="1" applyFont="1" applyNumberFormat="1">
      <alignment horizontal="center" vertical="center"/>
    </xf>
    <xf borderId="10" fillId="3" fontId="6" numFmtId="49" xfId="0" applyAlignment="1" applyBorder="1" applyFont="1" applyNumberFormat="1">
      <alignment horizontal="center"/>
    </xf>
    <xf borderId="15" fillId="2" fontId="22" numFmtId="0" xfId="0" applyAlignment="1" applyBorder="1" applyFont="1">
      <alignment horizontal="center"/>
    </xf>
    <xf borderId="16" fillId="0" fontId="7" numFmtId="0" xfId="0" applyBorder="1" applyFont="1"/>
    <xf borderId="17" fillId="3" fontId="18" numFmtId="49" xfId="0" applyBorder="1" applyFont="1" applyNumberFormat="1"/>
    <xf borderId="0" fillId="0" fontId="5" numFmtId="0" xfId="0" applyAlignment="1" applyFont="1">
      <alignment horizontal="center"/>
    </xf>
    <xf borderId="0" fillId="0" fontId="7" numFmtId="0" xfId="0" applyFont="1"/>
    <xf borderId="15" fillId="4" fontId="7" numFmtId="49" xfId="0" applyBorder="1" applyFont="1" applyNumberFormat="1"/>
    <xf borderId="15" fillId="4" fontId="7" numFmtId="0" xfId="0" applyBorder="1" applyFont="1"/>
    <xf borderId="16" fillId="3" fontId="14" numFmtId="0" xfId="0" applyAlignment="1" applyBorder="1" applyFont="1">
      <alignment horizontal="center"/>
    </xf>
    <xf borderId="17" fillId="0" fontId="9" numFmtId="0" xfId="0" applyAlignment="1" applyBorder="1" applyFont="1">
      <alignment horizontal="center"/>
    </xf>
    <xf borderId="15" fillId="4" fontId="8" numFmtId="0" xfId="0" applyBorder="1" applyFont="1"/>
    <xf borderId="0" fillId="0" fontId="8" numFmtId="0" xfId="0" applyFont="1"/>
    <xf borderId="15" fillId="4" fontId="23" numFmtId="0" xfId="0" applyAlignment="1" applyBorder="1" applyFont="1">
      <alignment horizontal="center"/>
    </xf>
    <xf borderId="15" fillId="4" fontId="24" numFmtId="0" xfId="0" applyBorder="1" applyFont="1"/>
    <xf borderId="0" fillId="0" fontId="6" numFmtId="167" xfId="0" applyAlignment="1" applyFont="1" applyNumberFormat="1">
      <alignment horizontal="center"/>
    </xf>
    <xf borderId="15" fillId="4" fontId="17" numFmtId="3" xfId="0" applyAlignment="1" applyBorder="1" applyFont="1" applyNumberFormat="1">
      <alignment horizontal="center"/>
    </xf>
    <xf borderId="18" fillId="4" fontId="25" numFmtId="167" xfId="0" applyAlignment="1" applyBorder="1" applyFont="1" applyNumberFormat="1">
      <alignment horizontal="right"/>
    </xf>
    <xf borderId="14" fillId="4" fontId="26" numFmtId="3" xfId="0" applyAlignment="1" applyBorder="1" applyFont="1" applyNumberFormat="1">
      <alignment horizontal="center"/>
    </xf>
    <xf borderId="19" fillId="4" fontId="25" numFmtId="167" xfId="0" applyAlignment="1" applyBorder="1" applyFont="1" applyNumberFormat="1">
      <alignment horizontal="right"/>
    </xf>
    <xf borderId="14" fillId="0" fontId="9" numFmtId="49" xfId="0" applyAlignment="1" applyBorder="1" applyFont="1" applyNumberFormat="1">
      <alignment horizontal="center"/>
    </xf>
    <xf borderId="15" fillId="4" fontId="23" numFmtId="1" xfId="0" applyAlignment="1" applyBorder="1" applyFont="1" applyNumberFormat="1">
      <alignment horizontal="center"/>
    </xf>
    <xf borderId="15" fillId="4" fontId="26" numFmtId="3" xfId="0" applyAlignment="1" applyBorder="1" applyFont="1" applyNumberFormat="1">
      <alignment horizontal="center"/>
    </xf>
    <xf borderId="14" fillId="4" fontId="26" numFmtId="1" xfId="0" applyAlignment="1" applyBorder="1" applyFont="1" applyNumberFormat="1">
      <alignment horizontal="center"/>
    </xf>
    <xf borderId="20" fillId="4" fontId="25" numFmtId="167" xfId="0" applyAlignment="1" applyBorder="1" applyFont="1" applyNumberFormat="1">
      <alignment horizontal="right"/>
    </xf>
    <xf borderId="21" fillId="0" fontId="9" numFmtId="49" xfId="0" applyAlignment="1" applyBorder="1" applyFont="1" applyNumberFormat="1">
      <alignment horizontal="center"/>
    </xf>
    <xf borderId="20" fillId="4" fontId="25" numFmtId="1" xfId="0" applyAlignment="1" applyBorder="1" applyFont="1" applyNumberFormat="1">
      <alignment horizontal="right"/>
    </xf>
    <xf borderId="22" fillId="0" fontId="9" numFmtId="49" xfId="0" applyAlignment="1" applyBorder="1" applyFont="1" applyNumberFormat="1">
      <alignment horizontal="center"/>
    </xf>
    <xf borderId="17" fillId="4" fontId="7" numFmtId="165" xfId="0" applyAlignment="1" applyBorder="1" applyFont="1" applyNumberFormat="1">
      <alignment horizontal="center"/>
    </xf>
    <xf borderId="0" fillId="0" fontId="9" numFmtId="49" xfId="0" applyAlignment="1" applyFont="1" applyNumberFormat="1">
      <alignment horizontal="center"/>
    </xf>
    <xf borderId="15" fillId="4" fontId="7" numFmtId="165" xfId="0" applyAlignment="1" applyBorder="1" applyFont="1" applyNumberFormat="1">
      <alignment horizontal="center"/>
    </xf>
    <xf borderId="0" fillId="0" fontId="27" numFmtId="0" xfId="0" applyFont="1"/>
    <xf borderId="0" fillId="0" fontId="28" numFmtId="0" xfId="0" applyAlignment="1" applyFont="1">
      <alignment horizontal="center" shrinkToFit="0" vertical="top" wrapText="1"/>
    </xf>
    <xf borderId="0" fillId="0" fontId="3" numFmtId="0" xfId="0" applyFont="1"/>
    <xf borderId="0" fillId="0" fontId="29" numFmtId="0" xfId="0" applyAlignment="1" applyFont="1">
      <alignment vertical="top"/>
    </xf>
    <xf borderId="23" fillId="0" fontId="30" numFmtId="0" xfId="0" applyAlignment="1" applyBorder="1" applyFont="1">
      <alignment horizontal="center" shrinkToFit="0" vertical="top" wrapText="1"/>
    </xf>
    <xf borderId="24" fillId="3" fontId="31" numFmtId="0" xfId="0" applyAlignment="1" applyBorder="1" applyFont="1">
      <alignment horizontal="center" shrinkToFit="0" vertical="top" wrapText="1"/>
    </xf>
    <xf borderId="5" fillId="3" fontId="31" numFmtId="0" xfId="0" applyAlignment="1" applyBorder="1" applyFont="1">
      <alignment horizontal="center" shrinkToFit="0" vertical="top" wrapText="1"/>
    </xf>
    <xf borderId="24" fillId="2" fontId="32" numFmtId="0" xfId="0" applyAlignment="1" applyBorder="1" applyFont="1">
      <alignment horizontal="center" shrinkToFit="0" vertical="top" wrapText="1"/>
    </xf>
    <xf borderId="5" fillId="2" fontId="32" numFmtId="0" xfId="0" applyAlignment="1" applyBorder="1" applyFont="1">
      <alignment horizontal="center" shrinkToFit="0" vertical="top" wrapText="1"/>
    </xf>
    <xf borderId="25" fillId="0" fontId="30" numFmtId="0" xfId="0" applyAlignment="1" applyBorder="1" applyFont="1">
      <alignment horizontal="center" shrinkToFit="0" vertical="top" wrapText="1"/>
    </xf>
    <xf borderId="26" fillId="0" fontId="30" numFmtId="0" xfId="0" applyAlignment="1" applyBorder="1" applyFont="1">
      <alignment horizontal="center" shrinkToFit="0" vertical="top" wrapText="1"/>
    </xf>
    <xf borderId="5" fillId="0" fontId="30" numFmtId="0" xfId="0" applyAlignment="1" applyBorder="1" applyFont="1">
      <alignment horizontal="center" shrinkToFit="0" vertical="top" wrapText="1"/>
    </xf>
    <xf borderId="27" fillId="0" fontId="29" numFmtId="0" xfId="0" applyAlignment="1" applyBorder="1" applyFont="1">
      <alignment horizontal="center" shrinkToFit="0" vertical="top" wrapText="1"/>
    </xf>
    <xf borderId="21" fillId="0" fontId="29" numFmtId="168" xfId="0" applyAlignment="1" applyBorder="1" applyFont="1" applyNumberFormat="1">
      <alignment horizontal="center" shrinkToFit="0" vertical="top" wrapText="1"/>
    </xf>
    <xf borderId="10" fillId="0" fontId="29" numFmtId="4" xfId="0" applyAlignment="1" applyBorder="1" applyFont="1" applyNumberFormat="1">
      <alignment horizontal="center" shrinkToFit="0" vertical="top" wrapText="1"/>
    </xf>
    <xf borderId="21" fillId="0" fontId="29" numFmtId="4" xfId="0" applyAlignment="1" applyBorder="1" applyFont="1" applyNumberFormat="1">
      <alignment horizontal="center" shrinkToFit="0" vertical="top" wrapText="1"/>
    </xf>
    <xf borderId="14" fillId="0" fontId="29" numFmtId="4" xfId="0" applyAlignment="1" applyBorder="1" applyFont="1" applyNumberFormat="1">
      <alignment horizontal="center" shrinkToFit="0" vertical="top" wrapText="1"/>
    </xf>
    <xf borderId="10" fillId="0" fontId="29" numFmtId="10" xfId="0" applyAlignment="1" applyBorder="1" applyFont="1" applyNumberFormat="1">
      <alignment horizontal="center" shrinkToFit="0" vertical="top" wrapText="1"/>
    </xf>
    <xf borderId="28" fillId="0" fontId="29" numFmtId="0" xfId="0" applyAlignment="1" applyBorder="1" applyFont="1">
      <alignment horizontal="center" shrinkToFit="0" vertical="top" wrapText="1"/>
    </xf>
    <xf borderId="22" fillId="0" fontId="29" numFmtId="168" xfId="0" applyAlignment="1" applyBorder="1" applyFont="1" applyNumberFormat="1">
      <alignment horizontal="center" shrinkToFit="0" vertical="top" wrapText="1"/>
    </xf>
    <xf borderId="17" fillId="0" fontId="29" numFmtId="4" xfId="0" applyAlignment="1" applyBorder="1" applyFont="1" applyNumberFormat="1">
      <alignment horizontal="center" shrinkToFit="0" vertical="top" wrapText="1"/>
    </xf>
    <xf borderId="22" fillId="0" fontId="29" numFmtId="4" xfId="0" applyAlignment="1" applyBorder="1" applyFont="1" applyNumberFormat="1">
      <alignment horizontal="center" shrinkToFit="0" vertical="top" wrapText="1"/>
    </xf>
    <xf borderId="29" fillId="0" fontId="29" numFmtId="4" xfId="0" applyAlignment="1" applyBorder="1" applyFont="1" applyNumberFormat="1">
      <alignment horizontal="center" shrinkToFit="0" vertical="top" wrapText="1"/>
    </xf>
    <xf borderId="17" fillId="0" fontId="29" numFmtId="10" xfId="0" applyAlignment="1" applyBorder="1" applyFont="1" applyNumberFormat="1">
      <alignment horizontal="center" shrinkToFit="0" vertical="top" wrapText="1"/>
    </xf>
    <xf borderId="0" fillId="0" fontId="29" numFmtId="4" xfId="0" applyAlignment="1" applyFont="1" applyNumberFormat="1">
      <alignment vertical="top"/>
    </xf>
    <xf borderId="30" fillId="4" fontId="33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32" fillId="0" fontId="2" numFmtId="0" xfId="0" applyBorder="1" applyFont="1"/>
    <xf borderId="18" fillId="4" fontId="25" numFmtId="0" xfId="0" applyAlignment="1" applyBorder="1" applyFont="1">
      <alignment horizontal="right"/>
    </xf>
    <xf borderId="19" fillId="4" fontId="25" numFmtId="1" xfId="0" applyAlignment="1" applyBorder="1" applyFont="1" applyNumberFormat="1">
      <alignment horizontal="right"/>
    </xf>
    <xf borderId="0" fillId="0" fontId="3" numFmtId="167" xfId="0" applyAlignment="1" applyFont="1" applyNumberFormat="1">
      <alignment horizontal="right"/>
    </xf>
    <xf borderId="3" fillId="2" fontId="34" numFmtId="0" xfId="0" applyAlignment="1" applyBorder="1" applyFont="1">
      <alignment horizontal="center" vertical="center"/>
    </xf>
    <xf borderId="4" fillId="2" fontId="35" numFmtId="0" xfId="0" applyAlignment="1" applyBorder="1" applyFont="1">
      <alignment horizontal="center" vertical="center"/>
    </xf>
    <xf borderId="5" fillId="2" fontId="36" numFmtId="0" xfId="0" applyAlignment="1" applyBorder="1" applyFont="1">
      <alignment horizontal="center" vertical="center"/>
    </xf>
    <xf borderId="0" fillId="0" fontId="11" numFmtId="0" xfId="0" applyAlignment="1" applyFont="1">
      <alignment horizontal="center" shrinkToFit="0" wrapText="1"/>
    </xf>
    <xf borderId="8" fillId="2" fontId="37" numFmtId="0" xfId="0" applyAlignment="1" applyBorder="1" applyFont="1">
      <alignment horizontal="center"/>
    </xf>
    <xf borderId="9" fillId="2" fontId="38" numFmtId="0" xfId="0" applyAlignment="1" applyBorder="1" applyFont="1">
      <alignment horizontal="center" vertical="center"/>
    </xf>
    <xf borderId="10" fillId="2" fontId="39" numFmtId="0" xfId="0" applyAlignment="1" applyBorder="1" applyFont="1">
      <alignment horizontal="center" vertical="center"/>
    </xf>
    <xf borderId="11" fillId="2" fontId="40" numFmtId="164" xfId="0" applyAlignment="1" applyBorder="1" applyFont="1" applyNumberFormat="1">
      <alignment horizontal="center" vertical="center"/>
    </xf>
    <xf borderId="12" fillId="2" fontId="41" numFmtId="0" xfId="0" applyAlignment="1" applyBorder="1" applyFont="1">
      <alignment horizontal="center" vertical="center"/>
    </xf>
    <xf borderId="10" fillId="2" fontId="42" numFmtId="164" xfId="0" applyAlignment="1" applyBorder="1" applyFont="1" applyNumberFormat="1">
      <alignment horizontal="center" vertical="center"/>
    </xf>
    <xf borderId="14" fillId="0" fontId="7" numFmtId="49" xfId="0" applyAlignment="1" applyBorder="1" applyFont="1" applyNumberFormat="1">
      <alignment horizontal="center"/>
    </xf>
    <xf borderId="14" fillId="4" fontId="7" numFmtId="49" xfId="0" applyAlignment="1" applyBorder="1" applyFont="1" applyNumberFormat="1">
      <alignment horizontal="center"/>
    </xf>
    <xf borderId="13" fillId="5" fontId="14" numFmtId="0" xfId="0" applyAlignment="1" applyBorder="1" applyFill="1" applyFont="1">
      <alignment horizontal="center"/>
    </xf>
    <xf borderId="13" fillId="5" fontId="6" numFmtId="0" xfId="0" applyAlignment="1" applyBorder="1" applyFont="1">
      <alignment horizontal="center"/>
    </xf>
    <xf borderId="16" fillId="0" fontId="9" numFmtId="49" xfId="0" applyAlignment="1" applyBorder="1" applyFont="1" applyNumberFormat="1">
      <alignment horizontal="center"/>
    </xf>
    <xf borderId="29" fillId="4" fontId="7" numFmtId="49" xfId="0" applyAlignment="1" applyBorder="1" applyFont="1" applyNumberFormat="1">
      <alignment horizontal="center"/>
    </xf>
    <xf borderId="15" fillId="4" fontId="5" numFmtId="0" xfId="0" applyBorder="1" applyFont="1"/>
    <xf borderId="0" fillId="0" fontId="5" numFmtId="0" xfId="0" applyFont="1"/>
    <xf borderId="0" fillId="0" fontId="28" numFmtId="0" xfId="0" applyAlignment="1" applyFont="1">
      <alignment horizontal="center"/>
    </xf>
    <xf borderId="33" fillId="0" fontId="5" numFmtId="0" xfId="0" applyBorder="1" applyFont="1"/>
    <xf borderId="34" fillId="0" fontId="5" numFmtId="0" xfId="0" applyBorder="1" applyFont="1"/>
    <xf borderId="35" fillId="0" fontId="30" numFmtId="0" xfId="0" applyAlignment="1" applyBorder="1" applyFont="1">
      <alignment shrinkToFit="0" wrapText="1"/>
    </xf>
    <xf borderId="36" fillId="6" fontId="30" numFmtId="0" xfId="0" applyAlignment="1" applyBorder="1" applyFill="1" applyFont="1">
      <alignment shrinkToFit="0" wrapText="1"/>
    </xf>
    <xf borderId="36" fillId="7" fontId="30" numFmtId="0" xfId="0" applyAlignment="1" applyBorder="1" applyFill="1" applyFont="1">
      <alignment shrinkToFit="0" wrapText="1"/>
    </xf>
    <xf borderId="34" fillId="0" fontId="29" numFmtId="0" xfId="0" applyBorder="1" applyFont="1"/>
    <xf borderId="35" fillId="0" fontId="29" numFmtId="0" xfId="0" applyBorder="1" applyFont="1"/>
    <xf borderId="36" fillId="6" fontId="29" numFmtId="168" xfId="0" applyAlignment="1" applyBorder="1" applyFont="1" applyNumberFormat="1">
      <alignment horizontal="right"/>
    </xf>
    <xf borderId="36" fillId="7" fontId="29" numFmtId="168" xfId="0" applyAlignment="1" applyBorder="1" applyFont="1" applyNumberFormat="1">
      <alignment horizontal="right"/>
    </xf>
    <xf borderId="36" fillId="6" fontId="29" numFmtId="4" xfId="0" applyAlignment="1" applyBorder="1" applyFont="1" applyNumberFormat="1">
      <alignment horizontal="right"/>
    </xf>
    <xf borderId="36" fillId="7" fontId="29" numFmtId="4" xfId="0" applyAlignment="1" applyBorder="1" applyFont="1" applyNumberFormat="1">
      <alignment horizontal="right"/>
    </xf>
    <xf borderId="35" fillId="0" fontId="29" numFmtId="4" xfId="0" applyAlignment="1" applyBorder="1" applyFont="1" applyNumberFormat="1">
      <alignment horizontal="right"/>
    </xf>
    <xf borderId="35" fillId="0" fontId="29" numFmtId="10" xfId="0" applyAlignment="1" applyBorder="1" applyFont="1" applyNumberFormat="1">
      <alignment horizontal="right"/>
    </xf>
    <xf borderId="33" fillId="0" fontId="2" numFmtId="0" xfId="0" applyBorder="1" applyFont="1"/>
    <xf borderId="35" fillId="0" fontId="2" numFmtId="0" xfId="0" applyBorder="1" applyFont="1"/>
    <xf borderId="0" fillId="0" fontId="43" numFmtId="0" xfId="0" applyFont="1"/>
    <xf borderId="0" fillId="0" fontId="44" numFmtId="0" xfId="0" applyFont="1"/>
    <xf borderId="0" fillId="0" fontId="45" numFmtId="0" xfId="0" applyFont="1"/>
    <xf borderId="0" fillId="0" fontId="46" numFmtId="0" xfId="0" applyFont="1"/>
    <xf borderId="0" fillId="0" fontId="47" numFmtId="0" xfId="0" applyFont="1"/>
    <xf borderId="0" fillId="0" fontId="48" numFmtId="0" xfId="0" applyAlignment="1" applyFont="1">
      <alignment shrinkToFit="0" wrapText="1"/>
    </xf>
    <xf borderId="0" fillId="0" fontId="46" numFmtId="0" xfId="0" applyAlignment="1" applyFont="1">
      <alignment shrinkToFit="0" wrapText="1"/>
    </xf>
    <xf borderId="0" fillId="0" fontId="46" numFmtId="169" xfId="0" applyAlignment="1" applyFont="1" applyNumberFormat="1">
      <alignment horizontal="right" shrinkToFit="0" wrapText="1"/>
    </xf>
    <xf borderId="0" fillId="0" fontId="49" numFmtId="0" xfId="0" applyFont="1"/>
    <xf borderId="0" fillId="0" fontId="50" numFmtId="0" xfId="0" applyFont="1"/>
    <xf borderId="0" fillId="0" fontId="51" numFmtId="0" xfId="0" applyFont="1"/>
    <xf borderId="0" fillId="0" fontId="51" numFmtId="3" xfId="0" applyFont="1" applyNumberFormat="1"/>
    <xf borderId="0" fillId="0" fontId="50" numFmtId="3" xfId="0" applyFont="1" applyNumberFormat="1"/>
    <xf borderId="0" fillId="0" fontId="52" numFmtId="0" xfId="0" applyAlignment="1" applyFont="1">
      <alignment horizontal="center" shrinkToFit="0" vertical="top" wrapText="1"/>
    </xf>
    <xf borderId="0" fillId="0" fontId="52" numFmtId="3" xfId="0" applyAlignment="1" applyFont="1" applyNumberFormat="1">
      <alignment horizontal="center" shrinkToFit="0" vertical="top" wrapText="1"/>
    </xf>
    <xf borderId="0" fillId="0" fontId="52" numFmtId="4" xfId="0" applyAlignment="1" applyFont="1" applyNumberFormat="1">
      <alignment horizontal="center" shrinkToFit="0" vertical="top" wrapText="1"/>
    </xf>
    <xf borderId="0" fillId="0" fontId="53" numFmtId="3" xfId="0" applyAlignment="1" applyFont="1" applyNumberFormat="1">
      <alignment horizontal="center"/>
    </xf>
    <xf borderId="0" fillId="0" fontId="53" numFmtId="4" xfId="0" applyAlignment="1" applyFont="1" applyNumberFormat="1">
      <alignment horizontal="center"/>
    </xf>
    <xf borderId="0" fillId="0" fontId="53" numFmtId="170" xfId="0" applyAlignment="1" applyFont="1" applyNumberFormat="1">
      <alignment horizontal="center"/>
    </xf>
    <xf borderId="0" fillId="0" fontId="53" numFmtId="0" xfId="0" applyAlignment="1" applyFont="1">
      <alignment horizontal="center"/>
    </xf>
    <xf borderId="0" fillId="0" fontId="53" numFmtId="170" xfId="0" applyAlignment="1" applyFont="1" applyNumberFormat="1">
      <alignment horizontal="center" shrinkToFit="0" wrapText="1"/>
    </xf>
    <xf borderId="37" fillId="8" fontId="54" numFmtId="0" xfId="0" applyAlignment="1" applyBorder="1" applyFill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0" fillId="0" fontId="54" numFmtId="0" xfId="0" applyAlignment="1" applyFont="1">
      <alignment horizontal="center"/>
    </xf>
    <xf borderId="0" fillId="0" fontId="21" numFmtId="0" xfId="0" applyFont="1"/>
    <xf borderId="40" fillId="8" fontId="23" numFmtId="4" xfId="0" applyAlignment="1" applyBorder="1" applyFont="1" applyNumberFormat="1">
      <alignment horizontal="center" vertical="top"/>
    </xf>
    <xf borderId="15" fillId="8" fontId="23" numFmtId="4" xfId="0" applyAlignment="1" applyBorder="1" applyFont="1" applyNumberFormat="1">
      <alignment horizontal="center" vertical="top"/>
    </xf>
    <xf borderId="15" fillId="8" fontId="9" numFmtId="0" xfId="0" applyAlignment="1" applyBorder="1" applyFont="1">
      <alignment shrinkToFit="0" vertical="top" wrapText="1"/>
    </xf>
    <xf borderId="15" fillId="8" fontId="5" numFmtId="0" xfId="0" applyAlignment="1" applyBorder="1" applyFont="1">
      <alignment vertical="top"/>
    </xf>
    <xf borderId="15" fillId="8" fontId="5" numFmtId="49" xfId="0" applyAlignment="1" applyBorder="1" applyFont="1" applyNumberFormat="1">
      <alignment horizontal="center" vertical="top"/>
    </xf>
    <xf borderId="15" fillId="8" fontId="5" numFmtId="0" xfId="0" applyAlignment="1" applyBorder="1" applyFont="1">
      <alignment shrinkToFit="0" vertical="top" wrapText="1"/>
    </xf>
    <xf borderId="15" fillId="8" fontId="5" numFmtId="0" xfId="0" applyBorder="1" applyFont="1"/>
    <xf borderId="15" fillId="8" fontId="5" numFmtId="3" xfId="0" applyAlignment="1" applyBorder="1" applyFont="1" applyNumberFormat="1">
      <alignment horizontal="center" vertical="top"/>
    </xf>
    <xf borderId="41" fillId="4" fontId="23" numFmtId="0" xfId="0" applyAlignment="1" applyBorder="1" applyFont="1">
      <alignment horizontal="center"/>
    </xf>
    <xf borderId="42" fillId="0" fontId="2" numFmtId="0" xfId="0" applyBorder="1" applyFont="1"/>
    <xf borderId="43" fillId="0" fontId="2" numFmtId="0" xfId="0" applyBorder="1" applyFont="1"/>
    <xf borderId="44" fillId="4" fontId="23" numFmtId="0" xfId="0" applyAlignment="1" applyBorder="1" applyFont="1">
      <alignment horizontal="center"/>
    </xf>
    <xf borderId="45" fillId="4" fontId="23" numFmtId="0" xfId="0" applyAlignment="1" applyBorder="1" applyFont="1">
      <alignment horizontal="center"/>
    </xf>
    <xf borderId="46" fillId="4" fontId="23" numFmtId="0" xfId="0" applyAlignment="1" applyBorder="1" applyFont="1">
      <alignment horizontal="center"/>
    </xf>
    <xf borderId="14" fillId="4" fontId="23" numFmtId="0" xfId="0" applyAlignment="1" applyBorder="1" applyFont="1">
      <alignment shrinkToFit="0" wrapText="1"/>
    </xf>
    <xf borderId="47" fillId="0" fontId="55" numFmtId="0" xfId="0" applyAlignment="1" applyBorder="1" applyFont="1">
      <alignment shrinkToFit="0" wrapText="1"/>
    </xf>
    <xf borderId="48" fillId="0" fontId="55" numFmtId="0" xfId="0" applyAlignment="1" applyBorder="1" applyFont="1">
      <alignment shrinkToFit="0" wrapText="1"/>
    </xf>
    <xf borderId="41" fillId="9" fontId="56" numFmtId="0" xfId="0" applyAlignment="1" applyBorder="1" applyFill="1" applyFont="1">
      <alignment horizontal="center" vertical="center"/>
    </xf>
    <xf borderId="21" fillId="0" fontId="2" numFmtId="0" xfId="0" applyBorder="1" applyFont="1"/>
    <xf borderId="9" fillId="9" fontId="57" numFmtId="0" xfId="0" applyAlignment="1" applyBorder="1" applyFont="1">
      <alignment horizontal="center" vertical="center"/>
    </xf>
    <xf borderId="14" fillId="9" fontId="58" numFmtId="0" xfId="0" applyAlignment="1" applyBorder="1" applyFont="1">
      <alignment horizontal="center" vertical="center"/>
    </xf>
    <xf borderId="14" fillId="10" fontId="59" numFmtId="0" xfId="0" applyAlignment="1" applyBorder="1" applyFill="1" applyFont="1">
      <alignment horizontal="center" vertical="center"/>
    </xf>
    <xf borderId="49" fillId="9" fontId="60" numFmtId="0" xfId="0" applyAlignment="1" applyBorder="1" applyFont="1">
      <alignment horizontal="center" shrinkToFit="0" vertical="center" wrapText="1"/>
    </xf>
    <xf borderId="50" fillId="9" fontId="61" numFmtId="0" xfId="0" applyAlignment="1" applyBorder="1" applyFont="1">
      <alignment horizontal="center" shrinkToFit="0" vertical="center" wrapText="1"/>
    </xf>
    <xf borderId="51" fillId="0" fontId="55" numFmtId="0" xfId="0" applyAlignment="1" applyBorder="1" applyFont="1">
      <alignment horizontal="right" shrinkToFit="0" wrapText="1"/>
    </xf>
    <xf borderId="52" fillId="0" fontId="55" numFmtId="0" xfId="0" applyAlignment="1" applyBorder="1" applyFont="1">
      <alignment horizontal="right" shrinkToFit="0" wrapText="1"/>
    </xf>
    <xf borderId="15" fillId="9" fontId="62" numFmtId="0" xfId="0" applyAlignment="1" applyBorder="1" applyFont="1">
      <alignment horizontal="center"/>
    </xf>
    <xf borderId="15" fillId="10" fontId="63" numFmtId="0" xfId="0" applyAlignment="1" applyBorder="1" applyFont="1">
      <alignment horizontal="center"/>
    </xf>
    <xf borderId="45" fillId="4" fontId="3" numFmtId="0" xfId="0" applyAlignment="1" applyBorder="1" applyFont="1">
      <alignment shrinkToFit="0" vertical="center" wrapText="1"/>
    </xf>
    <xf borderId="14" fillId="4" fontId="3" numFmtId="0" xfId="0" applyAlignment="1" applyBorder="1" applyFont="1">
      <alignment vertical="center"/>
    </xf>
    <xf borderId="12" fillId="9" fontId="64" numFmtId="164" xfId="0" applyAlignment="1" applyBorder="1" applyFont="1" applyNumberFormat="1">
      <alignment horizontal="center" vertical="center"/>
    </xf>
    <xf borderId="14" fillId="9" fontId="65" numFmtId="164" xfId="0" applyAlignment="1" applyBorder="1" applyFont="1" applyNumberFormat="1">
      <alignment horizontal="center" vertical="center"/>
    </xf>
    <xf borderId="53" fillId="9" fontId="66" numFmtId="164" xfId="0" applyAlignment="1" applyBorder="1" applyFont="1" applyNumberFormat="1">
      <alignment horizontal="center" vertical="center"/>
    </xf>
    <xf borderId="53" fillId="9" fontId="67" numFmtId="0" xfId="0" applyAlignment="1" applyBorder="1" applyFont="1">
      <alignment horizontal="center" vertical="center"/>
    </xf>
    <xf borderId="53" fillId="10" fontId="68" numFmtId="164" xfId="0" applyAlignment="1" applyBorder="1" applyFont="1" applyNumberFormat="1">
      <alignment horizontal="center" vertical="center"/>
    </xf>
    <xf borderId="12" fillId="9" fontId="69" numFmtId="0" xfId="0" applyAlignment="1" applyBorder="1" applyFont="1">
      <alignment horizontal="center" vertical="center"/>
    </xf>
    <xf borderId="45" fillId="9" fontId="70" numFmtId="0" xfId="0" applyAlignment="1" applyBorder="1" applyFont="1">
      <alignment horizontal="center" shrinkToFit="0" vertical="center" wrapText="1"/>
    </xf>
    <xf borderId="54" fillId="9" fontId="71" numFmtId="0" xfId="0" applyAlignment="1" applyBorder="1" applyFont="1">
      <alignment horizontal="center" shrinkToFit="0" vertical="center" wrapText="1"/>
    </xf>
    <xf borderId="14" fillId="9" fontId="72" numFmtId="0" xfId="0" applyAlignment="1" applyBorder="1" applyFont="1">
      <alignment horizontal="center"/>
    </xf>
    <xf borderId="14" fillId="4" fontId="3" numFmtId="0" xfId="0" applyBorder="1" applyFont="1"/>
    <xf borderId="9" fillId="11" fontId="73" numFmtId="166" xfId="0" applyAlignment="1" applyBorder="1" applyFill="1" applyFont="1" applyNumberFormat="1">
      <alignment horizontal="center" vertical="center"/>
    </xf>
    <xf borderId="14" fillId="7" fontId="72" numFmtId="0" xfId="0" applyAlignment="1" applyBorder="1" applyFont="1">
      <alignment horizontal="center"/>
    </xf>
    <xf borderId="15" fillId="7" fontId="21" numFmtId="49" xfId="0" applyAlignment="1" applyBorder="1" applyFont="1" applyNumberFormat="1">
      <alignment horizontal="center"/>
    </xf>
    <xf borderId="9" fillId="7" fontId="74" numFmtId="166" xfId="0" applyAlignment="1" applyBorder="1" applyFont="1" applyNumberFormat="1">
      <alignment horizontal="center" vertical="center"/>
    </xf>
    <xf borderId="15" fillId="10" fontId="21" numFmtId="49" xfId="0" applyAlignment="1" applyBorder="1" applyFont="1" applyNumberFormat="1">
      <alignment horizontal="center"/>
    </xf>
    <xf borderId="0" fillId="0" fontId="21" numFmtId="49" xfId="0" applyAlignment="1" applyFont="1" applyNumberFormat="1">
      <alignment horizontal="center"/>
    </xf>
    <xf borderId="14" fillId="4" fontId="75" numFmtId="165" xfId="0" applyAlignment="1" applyBorder="1" applyFont="1" applyNumberFormat="1">
      <alignment horizontal="center"/>
    </xf>
    <xf borderId="14" fillId="4" fontId="3" numFmtId="2" xfId="0" applyBorder="1" applyFont="1" applyNumberFormat="1"/>
    <xf borderId="14" fillId="4" fontId="7" numFmtId="0" xfId="0" applyBorder="1" applyFont="1"/>
    <xf borderId="14" fillId="12" fontId="3" numFmtId="0" xfId="0" applyBorder="1" applyFill="1" applyFont="1"/>
    <xf borderId="14" fillId="4" fontId="72" numFmtId="0" xfId="0" applyAlignment="1" applyBorder="1" applyFont="1">
      <alignment horizontal="center"/>
    </xf>
    <xf borderId="14" fillId="4" fontId="23" numFmtId="0" xfId="0" applyAlignment="1" applyBorder="1" applyFont="1">
      <alignment horizontal="center"/>
    </xf>
    <xf borderId="14" fillId="0" fontId="5" numFmtId="0" xfId="0" applyBorder="1" applyFont="1"/>
    <xf borderId="14" fillId="4" fontId="29" numFmtId="0" xfId="0" applyAlignment="1" applyBorder="1" applyFont="1">
      <alignment horizontal="center"/>
    </xf>
    <xf borderId="55" fillId="0" fontId="21" numFmtId="49" xfId="0" applyAlignment="1" applyBorder="1" applyFont="1" applyNumberFormat="1">
      <alignment horizontal="center"/>
    </xf>
    <xf borderId="14" fillId="9" fontId="3" numFmtId="0" xfId="0" applyBorder="1" applyFont="1"/>
    <xf borderId="14" fillId="4" fontId="72" numFmtId="0" xfId="0" applyAlignment="1" applyBorder="1" applyFont="1">
      <alignment horizontal="left"/>
    </xf>
    <xf borderId="14" fillId="4" fontId="75" numFmtId="0" xfId="0" applyBorder="1" applyFont="1"/>
    <xf borderId="14" fillId="4" fontId="72" numFmtId="49" xfId="0" applyAlignment="1" applyBorder="1" applyFont="1" applyNumberFormat="1">
      <alignment horizontal="left"/>
    </xf>
    <xf borderId="14" fillId="4" fontId="72" numFmtId="49" xfId="0" applyBorder="1" applyFont="1" applyNumberFormat="1"/>
    <xf borderId="14" fillId="4" fontId="7" numFmtId="2" xfId="0" applyBorder="1" applyFont="1" applyNumberFormat="1"/>
    <xf borderId="14" fillId="4" fontId="23" numFmtId="0" xfId="0" applyBorder="1" applyFont="1"/>
    <xf borderId="56" fillId="10" fontId="21" numFmtId="49" xfId="0" applyAlignment="1" applyBorder="1" applyFont="1" applyNumberFormat="1">
      <alignment horizontal="center"/>
    </xf>
    <xf borderId="57" fillId="0" fontId="21" numFmtId="49" xfId="0" applyAlignment="1" applyBorder="1" applyFont="1" applyNumberFormat="1">
      <alignment horizontal="center"/>
    </xf>
    <xf borderId="9" fillId="11" fontId="76" numFmtId="167" xfId="0" applyAlignment="1" applyBorder="1" applyFont="1" applyNumberFormat="1">
      <alignment horizontal="center"/>
    </xf>
    <xf borderId="14" fillId="12" fontId="72" numFmtId="0" xfId="0" applyAlignment="1" applyBorder="1" applyFont="1">
      <alignment horizontal="center"/>
    </xf>
    <xf borderId="15" fillId="13" fontId="21" numFmtId="49" xfId="0" applyAlignment="1" applyBorder="1" applyFill="1" applyFont="1" applyNumberFormat="1">
      <alignment horizontal="center"/>
    </xf>
    <xf borderId="58" fillId="13" fontId="21" numFmtId="49" xfId="0" applyAlignment="1" applyBorder="1" applyFont="1" applyNumberFormat="1">
      <alignment horizontal="center"/>
    </xf>
    <xf borderId="58" fillId="10" fontId="21" numFmtId="49" xfId="0" applyAlignment="1" applyBorder="1" applyFont="1" applyNumberFormat="1">
      <alignment horizontal="center"/>
    </xf>
    <xf borderId="14" fillId="0" fontId="77" numFmtId="0" xfId="0" applyAlignment="1" applyBorder="1" applyFont="1">
      <alignment shrinkToFit="0" vertical="top" wrapText="1"/>
    </xf>
    <xf borderId="59" fillId="0" fontId="55" numFmtId="0" xfId="0" applyAlignment="1" applyBorder="1" applyFont="1">
      <alignment shrinkToFit="0" wrapText="1"/>
    </xf>
    <xf borderId="14" fillId="0" fontId="77" numFmtId="0" xfId="0" applyAlignment="1" applyBorder="1" applyFont="1">
      <alignment vertical="top"/>
    </xf>
    <xf borderId="57" fillId="0" fontId="77" numFmtId="0" xfId="0" applyAlignment="1" applyBorder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0</xdr:rowOff>
    </xdr:from>
    <xdr:ext cx="13392150" cy="13696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10</xdr:row>
      <xdr:rowOff>-95250</xdr:rowOff>
    </xdr:from>
    <xdr:ext cx="11772900" cy="79533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2.0"/>
    <col customWidth="1" min="3" max="3" width="10.14"/>
    <col customWidth="1" min="4" max="4" width="11.86"/>
    <col customWidth="1" min="5" max="5" width="17.0"/>
    <col customWidth="1" min="6" max="6" width="16.43"/>
    <col customWidth="1" min="7" max="7" width="13.29"/>
    <col customWidth="1" min="8" max="8" width="14.29"/>
    <col customWidth="1" min="9" max="9" width="14.57"/>
    <col customWidth="1" min="10" max="10" width="12.29"/>
  </cols>
  <sheetData>
    <row r="1">
      <c r="A1" s="1" t="s">
        <v>0</v>
      </c>
      <c r="B1" s="2"/>
      <c r="C1" s="1" t="s">
        <v>1</v>
      </c>
      <c r="D1" s="2"/>
      <c r="E1" s="3" t="s">
        <v>2</v>
      </c>
      <c r="F1" s="4" t="s">
        <v>3</v>
      </c>
      <c r="G1" s="5"/>
      <c r="H1" s="6"/>
      <c r="I1" s="7"/>
    </row>
    <row r="2">
      <c r="A2" s="8" t="s">
        <v>4</v>
      </c>
      <c r="B2" s="9"/>
      <c r="C2" s="8" t="s">
        <v>5</v>
      </c>
      <c r="D2" s="9"/>
      <c r="E2" s="10" t="s">
        <v>6</v>
      </c>
      <c r="F2" s="11" t="s">
        <v>7</v>
      </c>
      <c r="G2" s="12" t="s">
        <v>8</v>
      </c>
      <c r="H2" s="6"/>
    </row>
    <row r="3">
      <c r="A3" s="8" t="s">
        <v>5</v>
      </c>
      <c r="B3" s="9"/>
      <c r="C3" s="8"/>
      <c r="D3" s="9"/>
      <c r="E3" s="13">
        <v>45748.0</v>
      </c>
      <c r="F3" s="14" t="s">
        <v>9</v>
      </c>
      <c r="G3" s="12" t="s">
        <v>10</v>
      </c>
      <c r="H3" s="6"/>
      <c r="I3" s="15"/>
      <c r="J3" s="15"/>
    </row>
    <row r="4">
      <c r="A4" s="16" t="s">
        <v>11</v>
      </c>
      <c r="B4" s="17"/>
      <c r="C4" s="18"/>
      <c r="D4" s="19" t="s">
        <v>12</v>
      </c>
      <c r="E4" s="20" t="s">
        <v>13</v>
      </c>
      <c r="F4" s="21">
        <v>28221.0</v>
      </c>
      <c r="G4" s="22">
        <f t="shared" ref="G4:G97" si="1">F4/365*7/36</f>
        <v>15.03401826</v>
      </c>
      <c r="H4" s="23"/>
      <c r="I4" s="24"/>
      <c r="J4" s="25"/>
    </row>
    <row r="5">
      <c r="A5" s="16"/>
      <c r="B5" s="26"/>
      <c r="C5" s="18"/>
      <c r="D5" s="19"/>
      <c r="E5" s="20" t="s">
        <v>14</v>
      </c>
      <c r="F5" s="21">
        <v>28221.0</v>
      </c>
      <c r="G5" s="22">
        <f t="shared" si="1"/>
        <v>15.03401826</v>
      </c>
      <c r="H5" s="27" t="s">
        <v>15</v>
      </c>
      <c r="I5" s="28"/>
      <c r="J5" s="25"/>
    </row>
    <row r="6">
      <c r="A6" s="29"/>
      <c r="B6" s="19"/>
      <c r="C6" s="16" t="s">
        <v>16</v>
      </c>
      <c r="D6" s="30"/>
      <c r="E6" s="20" t="s">
        <v>17</v>
      </c>
      <c r="F6" s="21">
        <v>28617.0</v>
      </c>
      <c r="G6" s="22">
        <f t="shared" si="1"/>
        <v>15.24497717</v>
      </c>
      <c r="H6" s="27" t="s">
        <v>18</v>
      </c>
      <c r="I6" s="28"/>
      <c r="J6" s="25"/>
    </row>
    <row r="7">
      <c r="A7" s="29"/>
      <c r="B7" s="19" t="s">
        <v>19</v>
      </c>
      <c r="C7" s="31"/>
      <c r="D7" s="30"/>
      <c r="E7" s="20" t="s">
        <v>20</v>
      </c>
      <c r="F7" s="21">
        <v>29025.0</v>
      </c>
      <c r="G7" s="22">
        <f t="shared" si="1"/>
        <v>15.46232877</v>
      </c>
      <c r="H7" s="23"/>
      <c r="I7" s="28"/>
      <c r="J7" s="25"/>
    </row>
    <row r="8">
      <c r="A8" s="16"/>
      <c r="B8" s="19"/>
      <c r="C8" s="18"/>
      <c r="D8" s="32" t="s">
        <v>21</v>
      </c>
      <c r="E8" s="20" t="s">
        <v>22</v>
      </c>
      <c r="F8" s="21">
        <v>29436.0</v>
      </c>
      <c r="G8" s="22">
        <f t="shared" si="1"/>
        <v>15.68127854</v>
      </c>
      <c r="H8" s="23"/>
      <c r="I8" s="28"/>
      <c r="J8" s="25"/>
    </row>
    <row r="9">
      <c r="A9" s="16" t="s">
        <v>23</v>
      </c>
      <c r="B9" s="17"/>
      <c r="C9" s="18"/>
      <c r="D9" s="33"/>
      <c r="E9" s="20" t="s">
        <v>24</v>
      </c>
      <c r="F9" s="21">
        <v>29856.0</v>
      </c>
      <c r="G9" s="22">
        <f t="shared" si="1"/>
        <v>15.90502283</v>
      </c>
      <c r="H9" s="23"/>
      <c r="I9" s="28"/>
      <c r="J9" s="25"/>
    </row>
    <row r="10">
      <c r="A10" s="16"/>
      <c r="B10" s="17"/>
      <c r="C10" s="31"/>
      <c r="D10" s="30"/>
      <c r="E10" s="20" t="s">
        <v>25</v>
      </c>
      <c r="F10" s="21">
        <v>30288.0</v>
      </c>
      <c r="G10" s="22">
        <f t="shared" si="1"/>
        <v>16.13515982</v>
      </c>
      <c r="H10" s="23"/>
      <c r="I10" s="28"/>
      <c r="J10" s="34"/>
    </row>
    <row r="11">
      <c r="A11" s="16"/>
      <c r="B11" s="17"/>
      <c r="C11" s="35" t="s">
        <v>26</v>
      </c>
      <c r="D11" s="30"/>
      <c r="E11" s="20" t="s">
        <v>27</v>
      </c>
      <c r="F11" s="21">
        <v>30717.0</v>
      </c>
      <c r="G11" s="22">
        <f t="shared" si="1"/>
        <v>16.36369863</v>
      </c>
      <c r="H11" s="23"/>
      <c r="I11" s="28"/>
      <c r="J11" s="25"/>
    </row>
    <row r="12">
      <c r="A12" s="16"/>
      <c r="B12" s="19"/>
      <c r="C12" s="31"/>
      <c r="D12" s="36"/>
      <c r="E12" s="20" t="s">
        <v>28</v>
      </c>
      <c r="F12" s="21">
        <v>31158.0</v>
      </c>
      <c r="G12" s="22">
        <f t="shared" si="1"/>
        <v>16.59863014</v>
      </c>
      <c r="H12" s="23"/>
      <c r="I12" s="37"/>
      <c r="J12" s="38"/>
    </row>
    <row r="13">
      <c r="A13" s="39"/>
      <c r="B13" s="19"/>
      <c r="C13" s="31"/>
      <c r="D13" s="36"/>
      <c r="E13" s="20" t="s">
        <v>29</v>
      </c>
      <c r="F13" s="21">
        <v>31611.0</v>
      </c>
      <c r="G13" s="22">
        <f t="shared" si="1"/>
        <v>16.83995434</v>
      </c>
      <c r="H13" s="23"/>
      <c r="I13" s="37"/>
      <c r="J13" s="38"/>
    </row>
    <row r="14">
      <c r="A14" s="29"/>
      <c r="B14" s="19"/>
      <c r="C14" s="18"/>
      <c r="D14" s="30"/>
      <c r="E14" s="20" t="s">
        <v>30</v>
      </c>
      <c r="F14" s="21">
        <v>32070.0</v>
      </c>
      <c r="G14" s="22">
        <f t="shared" si="1"/>
        <v>17.08447489</v>
      </c>
      <c r="H14" s="23"/>
      <c r="I14" s="37"/>
      <c r="J14" s="38"/>
    </row>
    <row r="15">
      <c r="A15" s="29"/>
      <c r="B15" s="19" t="s">
        <v>31</v>
      </c>
      <c r="C15" s="18"/>
      <c r="D15" s="33"/>
      <c r="E15" s="20" t="s">
        <v>32</v>
      </c>
      <c r="F15" s="21">
        <v>32535.0</v>
      </c>
      <c r="G15" s="22">
        <f t="shared" si="1"/>
        <v>17.33219178</v>
      </c>
      <c r="H15" s="23"/>
      <c r="I15" s="37"/>
      <c r="J15" s="38"/>
    </row>
    <row r="16">
      <c r="A16" s="29"/>
      <c r="B16" s="19"/>
      <c r="C16" s="40"/>
      <c r="D16" s="32" t="s">
        <v>33</v>
      </c>
      <c r="E16" s="20" t="s">
        <v>34</v>
      </c>
      <c r="F16" s="21">
        <v>33012.0</v>
      </c>
      <c r="G16" s="22">
        <f t="shared" si="1"/>
        <v>17.58630137</v>
      </c>
      <c r="H16" s="23"/>
      <c r="I16" s="37"/>
      <c r="J16" s="38"/>
    </row>
    <row r="17">
      <c r="A17" s="29"/>
      <c r="B17" s="19"/>
      <c r="C17" s="40"/>
      <c r="D17" s="33"/>
      <c r="E17" s="20" t="s">
        <v>35</v>
      </c>
      <c r="F17" s="21">
        <v>33495.0</v>
      </c>
      <c r="G17" s="22">
        <f t="shared" si="1"/>
        <v>17.84360731</v>
      </c>
      <c r="H17" s="23"/>
      <c r="I17" s="37"/>
      <c r="J17" s="38"/>
    </row>
    <row r="18">
      <c r="A18" s="16"/>
      <c r="B18" s="19"/>
      <c r="C18" s="40"/>
      <c r="D18" s="33"/>
      <c r="E18" s="20" t="s">
        <v>36</v>
      </c>
      <c r="F18" s="21">
        <v>33987.0</v>
      </c>
      <c r="G18" s="22">
        <f t="shared" si="1"/>
        <v>18.10570776</v>
      </c>
      <c r="H18" s="23"/>
      <c r="I18" s="37"/>
      <c r="J18" s="38"/>
    </row>
    <row r="19">
      <c r="A19" s="16"/>
      <c r="B19" s="26"/>
      <c r="C19" s="18"/>
      <c r="D19" s="36"/>
      <c r="E19" s="20" t="s">
        <v>37</v>
      </c>
      <c r="F19" s="21">
        <v>34488.0</v>
      </c>
      <c r="G19" s="22">
        <f t="shared" si="1"/>
        <v>18.37260274</v>
      </c>
      <c r="H19" s="23"/>
      <c r="I19" s="37"/>
      <c r="J19" s="38"/>
    </row>
    <row r="20" ht="15.75" customHeight="1">
      <c r="A20" s="16"/>
      <c r="B20" s="17"/>
      <c r="C20" s="18"/>
      <c r="D20" s="36"/>
      <c r="E20" s="20" t="s">
        <v>38</v>
      </c>
      <c r="F20" s="21">
        <v>34998.0</v>
      </c>
      <c r="G20" s="22">
        <f t="shared" si="1"/>
        <v>18.64429224</v>
      </c>
      <c r="H20" s="23"/>
      <c r="I20" s="37"/>
      <c r="J20" s="38"/>
    </row>
    <row r="21" ht="15.75" customHeight="1">
      <c r="A21" s="16"/>
      <c r="B21" s="17"/>
      <c r="C21" s="35"/>
      <c r="D21" s="36"/>
      <c r="E21" s="20" t="s">
        <v>39</v>
      </c>
      <c r="F21" s="21">
        <v>35520.0</v>
      </c>
      <c r="G21" s="22">
        <f t="shared" si="1"/>
        <v>18.92237443</v>
      </c>
      <c r="H21" s="23"/>
      <c r="I21" s="37"/>
      <c r="J21" s="38"/>
    </row>
    <row r="22" ht="15.75" customHeight="1">
      <c r="A22" s="16" t="s">
        <v>40</v>
      </c>
      <c r="B22" s="26"/>
      <c r="C22" s="35" t="s">
        <v>41</v>
      </c>
      <c r="D22" s="30"/>
      <c r="E22" s="20" t="s">
        <v>42</v>
      </c>
      <c r="F22" s="21">
        <v>36048.0</v>
      </c>
      <c r="G22" s="22">
        <f t="shared" si="1"/>
        <v>19.20365297</v>
      </c>
      <c r="H22" s="23"/>
      <c r="I22" s="37"/>
      <c r="J22" s="38"/>
    </row>
    <row r="23" ht="15.75" customHeight="1">
      <c r="A23" s="16"/>
      <c r="B23" s="26"/>
      <c r="C23" s="35"/>
      <c r="D23" s="36"/>
      <c r="E23" s="20" t="s">
        <v>43</v>
      </c>
      <c r="F23" s="21">
        <v>36585.0</v>
      </c>
      <c r="G23" s="22">
        <f t="shared" si="1"/>
        <v>19.48972603</v>
      </c>
      <c r="H23" s="23"/>
      <c r="I23" s="37"/>
      <c r="J23" s="38"/>
    </row>
    <row r="24" ht="15.75" customHeight="1">
      <c r="A24" s="16"/>
      <c r="B24" s="26"/>
      <c r="C24" s="40"/>
      <c r="D24" s="30"/>
      <c r="E24" s="20" t="s">
        <v>44</v>
      </c>
      <c r="F24" s="21">
        <v>37134.0</v>
      </c>
      <c r="G24" s="22">
        <f t="shared" si="1"/>
        <v>19.78219178</v>
      </c>
      <c r="H24" s="23"/>
      <c r="I24" s="37"/>
      <c r="J24" s="38"/>
    </row>
    <row r="25" ht="15.75" customHeight="1">
      <c r="A25" s="16"/>
      <c r="B25" s="26"/>
      <c r="C25" s="40"/>
      <c r="D25" s="30"/>
      <c r="E25" s="20" t="s">
        <v>45</v>
      </c>
      <c r="F25" s="21">
        <v>37692.0</v>
      </c>
      <c r="G25" s="22">
        <f t="shared" si="1"/>
        <v>20.07945205</v>
      </c>
      <c r="H25" s="23"/>
      <c r="I25" s="37"/>
      <c r="J25" s="38"/>
    </row>
    <row r="26" ht="15.75" customHeight="1">
      <c r="A26" s="16"/>
      <c r="B26" s="19"/>
      <c r="C26" s="41"/>
      <c r="D26" s="32"/>
      <c r="E26" s="20" t="s">
        <v>46</v>
      </c>
      <c r="F26" s="21">
        <v>38256.0</v>
      </c>
      <c r="G26" s="22">
        <f t="shared" si="1"/>
        <v>20.37990868</v>
      </c>
      <c r="H26" s="23"/>
      <c r="I26" s="37"/>
      <c r="J26" s="38"/>
    </row>
    <row r="27" ht="15.75" customHeight="1">
      <c r="A27" s="16"/>
      <c r="B27" s="19"/>
      <c r="C27" s="42"/>
      <c r="D27" s="32" t="s">
        <v>47</v>
      </c>
      <c r="E27" s="20" t="s">
        <v>48</v>
      </c>
      <c r="F27" s="21">
        <v>38739.0</v>
      </c>
      <c r="G27" s="22">
        <f t="shared" si="1"/>
        <v>20.63721461</v>
      </c>
      <c r="H27" s="23"/>
      <c r="I27" s="37"/>
      <c r="J27" s="38"/>
    </row>
    <row r="28" ht="15.75" customHeight="1">
      <c r="A28" s="39"/>
      <c r="B28" s="19"/>
      <c r="C28" s="42"/>
      <c r="D28" s="32"/>
      <c r="E28" s="20" t="s">
        <v>49</v>
      </c>
      <c r="F28" s="21">
        <v>39276.0</v>
      </c>
      <c r="G28" s="22">
        <f t="shared" si="1"/>
        <v>20.92328767</v>
      </c>
      <c r="H28" s="23"/>
      <c r="I28" s="37"/>
      <c r="J28" s="38"/>
    </row>
    <row r="29" ht="15.75" customHeight="1">
      <c r="A29" s="43"/>
      <c r="B29" s="19" t="s">
        <v>50</v>
      </c>
      <c r="C29" s="35"/>
      <c r="D29" s="44"/>
      <c r="E29" s="20" t="s">
        <v>51</v>
      </c>
      <c r="F29" s="21">
        <v>40182.0</v>
      </c>
      <c r="G29" s="22">
        <f t="shared" si="1"/>
        <v>21.40593607</v>
      </c>
      <c r="H29" s="23"/>
      <c r="I29" s="45"/>
      <c r="J29" s="38"/>
    </row>
    <row r="30" ht="15.75" customHeight="1">
      <c r="A30" s="43"/>
      <c r="B30" s="19"/>
      <c r="C30" s="35" t="s">
        <v>52</v>
      </c>
      <c r="D30" s="32" t="s">
        <v>53</v>
      </c>
      <c r="E30" s="20" t="s">
        <v>54</v>
      </c>
      <c r="F30" s="21">
        <v>41133.0</v>
      </c>
      <c r="G30" s="22">
        <f t="shared" si="1"/>
        <v>21.91255708</v>
      </c>
      <c r="H30" s="23"/>
      <c r="I30" s="37"/>
      <c r="J30" s="38"/>
    </row>
    <row r="31" ht="15.75" customHeight="1">
      <c r="A31" s="16"/>
      <c r="B31" s="19"/>
      <c r="C31" s="35"/>
      <c r="D31" s="32"/>
      <c r="E31" s="20" t="s">
        <v>55</v>
      </c>
      <c r="F31" s="21">
        <v>42060.0</v>
      </c>
      <c r="G31" s="22">
        <f t="shared" si="1"/>
        <v>22.40639269</v>
      </c>
      <c r="H31" s="23"/>
      <c r="I31" s="37"/>
      <c r="J31" s="38"/>
    </row>
    <row r="32" ht="15.75" customHeight="1">
      <c r="A32" s="46"/>
      <c r="B32" s="26"/>
      <c r="C32" s="32"/>
      <c r="D32" s="32"/>
      <c r="E32" s="20" t="s">
        <v>56</v>
      </c>
      <c r="F32" s="21">
        <v>42771.0</v>
      </c>
      <c r="G32" s="22">
        <f t="shared" si="1"/>
        <v>22.78515982</v>
      </c>
      <c r="H32" s="23"/>
      <c r="I32" s="37"/>
      <c r="J32" s="38"/>
    </row>
    <row r="33" ht="15.75" customHeight="1">
      <c r="A33" s="46"/>
      <c r="B33" s="26"/>
      <c r="C33" s="32"/>
      <c r="D33" s="32"/>
      <c r="E33" s="20" t="s">
        <v>57</v>
      </c>
      <c r="F33" s="21">
        <v>43680.0</v>
      </c>
      <c r="G33" s="22">
        <f t="shared" si="1"/>
        <v>23.26940639</v>
      </c>
      <c r="H33" s="23"/>
      <c r="I33" s="37"/>
      <c r="J33" s="38"/>
    </row>
    <row r="34" ht="15.75" customHeight="1">
      <c r="A34" s="16" t="s">
        <v>58</v>
      </c>
      <c r="B34" s="26"/>
      <c r="C34" s="32" t="s">
        <v>59</v>
      </c>
      <c r="D34" s="47"/>
      <c r="E34" s="20" t="s">
        <v>60</v>
      </c>
      <c r="F34" s="21">
        <v>44685.0</v>
      </c>
      <c r="G34" s="22">
        <f t="shared" si="1"/>
        <v>23.80479452</v>
      </c>
      <c r="H34" s="23"/>
      <c r="I34" s="37"/>
      <c r="J34" s="38"/>
    </row>
    <row r="35" ht="15.75" customHeight="1">
      <c r="A35" s="46"/>
      <c r="B35" s="26"/>
      <c r="C35" s="32"/>
      <c r="D35" s="32" t="s">
        <v>61</v>
      </c>
      <c r="E35" s="20" t="s">
        <v>62</v>
      </c>
      <c r="F35" s="21">
        <v>45750.0</v>
      </c>
      <c r="G35" s="22">
        <f t="shared" si="1"/>
        <v>24.37214612</v>
      </c>
      <c r="H35" s="23"/>
      <c r="I35" s="48"/>
      <c r="J35" s="38"/>
    </row>
    <row r="36" ht="15.75" customHeight="1">
      <c r="A36" s="46"/>
      <c r="B36" s="49"/>
      <c r="C36" s="32"/>
      <c r="D36" s="32"/>
      <c r="E36" s="20" t="s">
        <v>63</v>
      </c>
      <c r="F36" s="21">
        <v>46968.0</v>
      </c>
      <c r="G36" s="22">
        <f t="shared" si="1"/>
        <v>25.02100457</v>
      </c>
      <c r="I36" s="48" t="s">
        <v>64</v>
      </c>
      <c r="J36" s="38"/>
    </row>
    <row r="37" ht="15.75" customHeight="1">
      <c r="A37" s="43"/>
      <c r="B37" s="49"/>
      <c r="C37" s="42"/>
      <c r="D37" s="32"/>
      <c r="E37" s="20" t="s">
        <v>65</v>
      </c>
      <c r="F37" s="21">
        <v>48003.0</v>
      </c>
      <c r="G37" s="22">
        <f t="shared" si="1"/>
        <v>25.57237443</v>
      </c>
      <c r="I37" s="48" t="s">
        <v>66</v>
      </c>
      <c r="J37" s="38"/>
    </row>
    <row r="38" ht="15.75" customHeight="1">
      <c r="A38" s="43"/>
      <c r="B38" s="49"/>
      <c r="C38" s="50"/>
      <c r="D38" s="32"/>
      <c r="E38" s="20" t="s">
        <v>67</v>
      </c>
      <c r="F38" s="21">
        <v>49056.0</v>
      </c>
      <c r="G38" s="22">
        <f t="shared" si="1"/>
        <v>26.13333333</v>
      </c>
      <c r="I38" s="48" t="s">
        <v>18</v>
      </c>
      <c r="J38" s="38"/>
    </row>
    <row r="39" ht="15.75" customHeight="1">
      <c r="A39" s="43"/>
      <c r="B39" s="19" t="s">
        <v>68</v>
      </c>
      <c r="C39" s="35" t="s">
        <v>69</v>
      </c>
      <c r="D39" s="47"/>
      <c r="E39" s="20" t="s">
        <v>70</v>
      </c>
      <c r="F39" s="21">
        <v>50085.0</v>
      </c>
      <c r="G39" s="22">
        <f t="shared" si="1"/>
        <v>26.68150685</v>
      </c>
      <c r="I39" s="48"/>
      <c r="J39" s="38"/>
    </row>
    <row r="40" ht="15.75" customHeight="1">
      <c r="A40" s="43"/>
      <c r="B40" s="49"/>
      <c r="C40" s="50"/>
      <c r="D40" s="47"/>
      <c r="E40" s="20" t="s">
        <v>71</v>
      </c>
      <c r="F40" s="21">
        <v>51138.0</v>
      </c>
      <c r="G40" s="22">
        <f t="shared" si="1"/>
        <v>27.24246575</v>
      </c>
      <c r="I40" s="48"/>
      <c r="J40" s="38"/>
    </row>
    <row r="41" ht="15.75" customHeight="1">
      <c r="A41" s="43"/>
      <c r="B41" s="49"/>
      <c r="C41" s="50"/>
      <c r="D41" s="32"/>
      <c r="E41" s="20" t="s">
        <v>72</v>
      </c>
      <c r="F41" s="21">
        <v>52194.0</v>
      </c>
      <c r="G41" s="22">
        <f t="shared" si="1"/>
        <v>27.80502283</v>
      </c>
      <c r="I41" s="48"/>
      <c r="J41" s="38"/>
    </row>
    <row r="42" ht="15.75" customHeight="1">
      <c r="A42" s="46"/>
      <c r="B42" s="17"/>
      <c r="C42" s="42"/>
      <c r="D42" s="32" t="s">
        <v>73</v>
      </c>
      <c r="E42" s="20" t="s">
        <v>74</v>
      </c>
      <c r="F42" s="21">
        <v>53172.0</v>
      </c>
      <c r="G42" s="22">
        <f t="shared" si="1"/>
        <v>28.3260274</v>
      </c>
      <c r="I42" s="48"/>
      <c r="J42" s="38"/>
    </row>
    <row r="43" ht="15.75" customHeight="1">
      <c r="A43" s="46"/>
      <c r="B43" s="26"/>
      <c r="C43" s="35"/>
      <c r="D43" s="32"/>
      <c r="E43" s="20" t="s">
        <v>75</v>
      </c>
      <c r="F43" s="21">
        <v>54267.0</v>
      </c>
      <c r="G43" s="22">
        <f t="shared" si="1"/>
        <v>28.90936073</v>
      </c>
      <c r="I43" s="48"/>
      <c r="J43" s="38"/>
    </row>
    <row r="44" ht="15.75" customHeight="1">
      <c r="A44" s="16" t="s">
        <v>76</v>
      </c>
      <c r="B44" s="26"/>
      <c r="C44" s="35"/>
      <c r="D44" s="32"/>
      <c r="E44" s="20" t="s">
        <v>77</v>
      </c>
      <c r="F44" s="21">
        <v>55323.0</v>
      </c>
      <c r="G44" s="22">
        <f t="shared" si="1"/>
        <v>29.47191781</v>
      </c>
      <c r="I44" s="48"/>
      <c r="J44" s="38"/>
    </row>
    <row r="45" ht="15.75" customHeight="1">
      <c r="A45" s="16"/>
      <c r="B45" s="26"/>
      <c r="C45" s="35" t="s">
        <v>78</v>
      </c>
      <c r="D45" s="47"/>
      <c r="E45" s="20" t="s">
        <v>79</v>
      </c>
      <c r="F45" s="21">
        <v>56376.0</v>
      </c>
      <c r="G45" s="22">
        <f t="shared" si="1"/>
        <v>30.03287671</v>
      </c>
      <c r="I45" s="48"/>
      <c r="J45" s="38"/>
    </row>
    <row r="46" ht="15.75" customHeight="1">
      <c r="A46" s="46"/>
      <c r="B46" s="26"/>
      <c r="C46" s="35"/>
      <c r="D46" s="32"/>
      <c r="E46" s="20" t="s">
        <v>80</v>
      </c>
      <c r="F46" s="21">
        <v>57402.0</v>
      </c>
      <c r="G46" s="22">
        <f t="shared" si="1"/>
        <v>30.57945205</v>
      </c>
      <c r="I46" s="48"/>
      <c r="J46" s="38"/>
    </row>
    <row r="47" ht="15.75" customHeight="1">
      <c r="A47" s="16"/>
      <c r="B47" s="26"/>
      <c r="C47" s="42"/>
      <c r="D47" s="32"/>
      <c r="E47" s="20" t="s">
        <v>81</v>
      </c>
      <c r="F47" s="21">
        <v>58461.0</v>
      </c>
      <c r="G47" s="22">
        <f t="shared" si="1"/>
        <v>31.14360731</v>
      </c>
      <c r="H47" s="51"/>
      <c r="I47" s="37"/>
      <c r="J47" s="38"/>
    </row>
    <row r="48" ht="15.75" customHeight="1">
      <c r="A48" s="29"/>
      <c r="B48" s="49"/>
      <c r="C48" s="42"/>
      <c r="D48" s="32" t="s">
        <v>82</v>
      </c>
      <c r="E48" s="20" t="s">
        <v>83</v>
      </c>
      <c r="F48" s="21">
        <v>59511.0</v>
      </c>
      <c r="G48" s="22">
        <f t="shared" si="1"/>
        <v>31.70296804</v>
      </c>
      <c r="H48" s="52" t="s">
        <v>84</v>
      </c>
      <c r="I48" s="53"/>
      <c r="J48" s="38"/>
    </row>
    <row r="49" ht="15.75" customHeight="1">
      <c r="A49" s="43"/>
      <c r="B49" s="19"/>
      <c r="C49" s="35"/>
      <c r="D49" s="32"/>
      <c r="E49" s="20" t="s">
        <v>85</v>
      </c>
      <c r="F49" s="21">
        <v>60573.0</v>
      </c>
      <c r="G49" s="22">
        <f t="shared" si="1"/>
        <v>32.26872146</v>
      </c>
      <c r="H49" s="52"/>
      <c r="I49" s="53"/>
      <c r="J49" s="38"/>
    </row>
    <row r="50" ht="15.75" customHeight="1">
      <c r="A50" s="43"/>
      <c r="B50" s="19" t="s">
        <v>86</v>
      </c>
      <c r="C50" s="35"/>
      <c r="D50" s="47"/>
      <c r="E50" s="20" t="s">
        <v>87</v>
      </c>
      <c r="F50" s="21">
        <v>61653.0</v>
      </c>
      <c r="G50" s="22">
        <f t="shared" si="1"/>
        <v>32.84406393</v>
      </c>
      <c r="H50" s="52"/>
      <c r="I50" s="53"/>
      <c r="J50" s="38"/>
    </row>
    <row r="51" ht="15.75" customHeight="1">
      <c r="A51" s="43"/>
      <c r="B51" s="19"/>
      <c r="C51" s="35" t="s">
        <v>88</v>
      </c>
      <c r="D51" s="47"/>
      <c r="E51" s="20" t="s">
        <v>89</v>
      </c>
      <c r="F51" s="21">
        <v>62766.0</v>
      </c>
      <c r="G51" s="22">
        <f t="shared" si="1"/>
        <v>33.4369863</v>
      </c>
      <c r="H51" s="54"/>
      <c r="I51" s="55"/>
      <c r="J51" s="38"/>
    </row>
    <row r="52" ht="15.75" customHeight="1">
      <c r="A52" s="43"/>
      <c r="B52" s="19"/>
      <c r="C52" s="35"/>
      <c r="D52" s="47"/>
      <c r="E52" s="20" t="s">
        <v>90</v>
      </c>
      <c r="F52" s="21">
        <v>63966.0</v>
      </c>
      <c r="G52" s="22">
        <f t="shared" si="1"/>
        <v>34.07625571</v>
      </c>
      <c r="H52" s="54"/>
      <c r="I52" s="55" t="s">
        <v>91</v>
      </c>
      <c r="J52" s="38"/>
    </row>
    <row r="53" ht="15.75" customHeight="1">
      <c r="A53" s="46"/>
      <c r="B53" s="49"/>
      <c r="C53" s="41"/>
      <c r="D53" s="32"/>
      <c r="E53" s="20" t="s">
        <v>92</v>
      </c>
      <c r="F53" s="21">
        <v>65181.0</v>
      </c>
      <c r="G53" s="22">
        <f t="shared" si="1"/>
        <v>34.72351598</v>
      </c>
      <c r="H53" s="52"/>
      <c r="I53" s="55"/>
      <c r="J53" s="38"/>
    </row>
    <row r="54" ht="15.75" customHeight="1">
      <c r="A54" s="16"/>
      <c r="B54" s="26"/>
      <c r="C54" s="42"/>
      <c r="D54" s="32"/>
      <c r="E54" s="20" t="s">
        <v>93</v>
      </c>
      <c r="F54" s="21">
        <v>66378.0</v>
      </c>
      <c r="G54" s="22">
        <f t="shared" si="1"/>
        <v>35.36118721</v>
      </c>
      <c r="H54" s="52" t="s">
        <v>94</v>
      </c>
      <c r="I54" s="55"/>
      <c r="J54" s="38"/>
    </row>
    <row r="55" ht="15.75" customHeight="1">
      <c r="A55" s="16" t="s">
        <v>95</v>
      </c>
      <c r="B55" s="26"/>
      <c r="C55" s="42"/>
      <c r="D55" s="32" t="s">
        <v>96</v>
      </c>
      <c r="E55" s="20" t="s">
        <v>97</v>
      </c>
      <c r="F55" s="21">
        <v>67575.0</v>
      </c>
      <c r="G55" s="22">
        <f t="shared" si="1"/>
        <v>35.99885845</v>
      </c>
      <c r="H55" s="52"/>
      <c r="I55" s="53"/>
      <c r="J55" s="38"/>
    </row>
    <row r="56" ht="15.75" customHeight="1">
      <c r="A56" s="16"/>
      <c r="B56" s="26"/>
      <c r="C56" s="35"/>
      <c r="D56" s="32"/>
      <c r="E56" s="20" t="s">
        <v>98</v>
      </c>
      <c r="F56" s="21">
        <v>68784.0</v>
      </c>
      <c r="G56" s="22">
        <f t="shared" si="1"/>
        <v>36.64292237</v>
      </c>
      <c r="H56" s="52"/>
      <c r="I56" s="53"/>
      <c r="J56" s="38"/>
    </row>
    <row r="57" ht="15.75" customHeight="1">
      <c r="A57" s="16"/>
      <c r="B57" s="26"/>
      <c r="C57" s="35" t="s">
        <v>99</v>
      </c>
      <c r="D57" s="32"/>
      <c r="E57" s="20" t="s">
        <v>100</v>
      </c>
      <c r="F57" s="21">
        <v>69984.0</v>
      </c>
      <c r="G57" s="22">
        <f t="shared" si="1"/>
        <v>37.28219178</v>
      </c>
      <c r="H57" s="54"/>
      <c r="I57" s="55"/>
      <c r="J57" s="38"/>
    </row>
    <row r="58" ht="15.75" customHeight="1">
      <c r="A58" s="46"/>
      <c r="B58" s="26"/>
      <c r="C58" s="35"/>
      <c r="D58" s="47"/>
      <c r="E58" s="20" t="s">
        <v>101</v>
      </c>
      <c r="F58" s="21">
        <v>71181.0</v>
      </c>
      <c r="G58" s="22">
        <f t="shared" si="1"/>
        <v>37.91986301</v>
      </c>
      <c r="H58" s="54"/>
      <c r="I58" s="55" t="s">
        <v>102</v>
      </c>
      <c r="J58" s="38"/>
    </row>
    <row r="59" ht="15.75" customHeight="1">
      <c r="A59" s="43"/>
      <c r="B59" s="49"/>
      <c r="C59" s="35"/>
      <c r="D59" s="47"/>
      <c r="E59" s="20" t="s">
        <v>103</v>
      </c>
      <c r="F59" s="21">
        <v>72399.0</v>
      </c>
      <c r="G59" s="22">
        <f t="shared" si="1"/>
        <v>38.56872146</v>
      </c>
      <c r="H59" s="54"/>
      <c r="I59" s="55"/>
      <c r="J59" s="38"/>
    </row>
    <row r="60" ht="15.75" customHeight="1">
      <c r="A60" s="43"/>
      <c r="B60" s="19"/>
      <c r="C60" s="42"/>
      <c r="D60" s="32"/>
      <c r="E60" s="20" t="s">
        <v>104</v>
      </c>
      <c r="F60" s="21">
        <v>73602.0</v>
      </c>
      <c r="G60" s="22">
        <f t="shared" si="1"/>
        <v>39.20958904</v>
      </c>
      <c r="H60" s="52"/>
      <c r="I60" s="55"/>
      <c r="J60" s="38"/>
    </row>
    <row r="61" ht="15.75" customHeight="1">
      <c r="A61" s="43"/>
      <c r="B61" s="56" t="s">
        <v>105</v>
      </c>
      <c r="C61" s="42"/>
      <c r="D61" s="32" t="s">
        <v>106</v>
      </c>
      <c r="E61" s="20" t="s">
        <v>107</v>
      </c>
      <c r="F61" s="21">
        <v>74802.0</v>
      </c>
      <c r="G61" s="22">
        <f t="shared" si="1"/>
        <v>39.84885845</v>
      </c>
      <c r="H61" s="52" t="s">
        <v>108</v>
      </c>
      <c r="I61" s="37"/>
      <c r="J61" s="57"/>
    </row>
    <row r="62" ht="15.75" customHeight="1">
      <c r="A62" s="43"/>
      <c r="B62" s="56"/>
      <c r="C62" s="42"/>
      <c r="D62" s="32"/>
      <c r="E62" s="20" t="s">
        <v>109</v>
      </c>
      <c r="F62" s="21">
        <v>76005.0</v>
      </c>
      <c r="G62" s="22">
        <f t="shared" si="1"/>
        <v>40.48972603</v>
      </c>
      <c r="H62" s="51"/>
      <c r="I62" s="37"/>
      <c r="J62" s="57" t="s">
        <v>110</v>
      </c>
    </row>
    <row r="63" ht="15.75" customHeight="1">
      <c r="A63" s="43"/>
      <c r="B63" s="56"/>
      <c r="C63" s="42"/>
      <c r="D63" s="32"/>
      <c r="E63" s="20" t="s">
        <v>111</v>
      </c>
      <c r="F63" s="21">
        <v>77550.0</v>
      </c>
      <c r="G63" s="22">
        <f t="shared" si="1"/>
        <v>41.31278539</v>
      </c>
      <c r="H63" s="51"/>
      <c r="I63" s="48"/>
      <c r="J63" s="57"/>
    </row>
    <row r="64" ht="15.75" customHeight="1">
      <c r="A64" s="58"/>
      <c r="B64" s="59"/>
      <c r="C64" s="35"/>
      <c r="D64" s="44"/>
      <c r="E64" s="20" t="s">
        <v>112</v>
      </c>
      <c r="F64" s="21">
        <v>79119.0</v>
      </c>
      <c r="G64" s="22">
        <f t="shared" si="1"/>
        <v>42.14863014</v>
      </c>
      <c r="H64" s="60"/>
      <c r="I64" s="55" t="s">
        <v>113</v>
      </c>
      <c r="J64" s="57"/>
    </row>
    <row r="65" ht="15.75" customHeight="1">
      <c r="A65" s="61"/>
      <c r="B65" s="62"/>
      <c r="C65" s="35" t="s">
        <v>114</v>
      </c>
      <c r="D65" s="47"/>
      <c r="E65" s="20" t="s">
        <v>115</v>
      </c>
      <c r="F65" s="21">
        <v>80724.0</v>
      </c>
      <c r="G65" s="22">
        <f t="shared" si="1"/>
        <v>43.00365297</v>
      </c>
      <c r="H65" s="60"/>
      <c r="I65" s="48"/>
      <c r="J65" s="57"/>
    </row>
    <row r="66" ht="15.75" customHeight="1">
      <c r="A66" s="63"/>
      <c r="B66" s="62"/>
      <c r="C66" s="35"/>
      <c r="D66" s="47"/>
      <c r="E66" s="20" t="s">
        <v>116</v>
      </c>
      <c r="F66" s="21">
        <v>82368.0</v>
      </c>
      <c r="G66" s="22">
        <f t="shared" si="1"/>
        <v>43.87945205</v>
      </c>
      <c r="H66" s="60"/>
      <c r="I66" s="48"/>
      <c r="J66" s="57"/>
    </row>
    <row r="67" ht="15.75" customHeight="1">
      <c r="A67" s="63"/>
      <c r="B67" s="62"/>
      <c r="C67" s="64"/>
      <c r="D67" s="65"/>
      <c r="E67" s="20" t="s">
        <v>117</v>
      </c>
      <c r="F67" s="21">
        <v>84042.0</v>
      </c>
      <c r="G67" s="22">
        <f t="shared" si="1"/>
        <v>44.77123288</v>
      </c>
      <c r="H67" s="51"/>
      <c r="I67" s="37"/>
      <c r="J67" s="57"/>
    </row>
    <row r="68" ht="15.75" customHeight="1">
      <c r="A68" s="63"/>
      <c r="B68" s="63"/>
      <c r="C68" s="66"/>
      <c r="D68" s="67"/>
      <c r="E68" s="20" t="s">
        <v>118</v>
      </c>
      <c r="F68" s="21">
        <v>85677.0</v>
      </c>
      <c r="G68" s="22">
        <f t="shared" si="1"/>
        <v>45.64223744</v>
      </c>
      <c r="H68" s="52" t="s">
        <v>119</v>
      </c>
      <c r="I68" s="37"/>
      <c r="J68" s="57"/>
    </row>
    <row r="69" ht="15.75" customHeight="1">
      <c r="A69" s="68"/>
      <c r="B69" s="68"/>
      <c r="C69" s="68"/>
      <c r="D69" s="69"/>
      <c r="E69" s="20" t="s">
        <v>120</v>
      </c>
      <c r="F69" s="21">
        <v>85806.0</v>
      </c>
      <c r="G69" s="22">
        <f t="shared" si="1"/>
        <v>45.7109589</v>
      </c>
      <c r="H69" s="51"/>
      <c r="I69" s="70"/>
      <c r="J69" s="38"/>
    </row>
    <row r="70" ht="15.75" customHeight="1">
      <c r="A70" s="68"/>
      <c r="B70" s="68"/>
      <c r="C70" s="68"/>
      <c r="D70" s="69"/>
      <c r="E70" s="20" t="s">
        <v>121</v>
      </c>
      <c r="F70" s="21">
        <v>88492.0</v>
      </c>
      <c r="G70" s="22">
        <f t="shared" si="1"/>
        <v>47.14185693</v>
      </c>
      <c r="H70" s="51"/>
      <c r="I70" s="70"/>
      <c r="J70" s="38"/>
    </row>
    <row r="71" ht="15.75" customHeight="1">
      <c r="A71" s="68"/>
      <c r="B71" s="68"/>
      <c r="C71" s="68"/>
      <c r="D71" s="69"/>
      <c r="E71" s="20" t="s">
        <v>122</v>
      </c>
      <c r="F71" s="21">
        <v>91172.0</v>
      </c>
      <c r="G71" s="22">
        <f t="shared" si="1"/>
        <v>48.5695586</v>
      </c>
      <c r="H71" s="51"/>
      <c r="I71" s="70"/>
      <c r="J71" s="38"/>
    </row>
    <row r="72" ht="15.75" customHeight="1">
      <c r="A72" s="68"/>
      <c r="B72" s="68"/>
      <c r="C72" s="68"/>
      <c r="D72" s="69"/>
      <c r="E72" s="20" t="s">
        <v>123</v>
      </c>
      <c r="F72" s="21">
        <v>93865.0</v>
      </c>
      <c r="G72" s="22">
        <f t="shared" si="1"/>
        <v>50.00418569</v>
      </c>
      <c r="H72" s="51"/>
      <c r="I72" s="70"/>
      <c r="J72" s="38"/>
    </row>
    <row r="73" ht="15.75" customHeight="1">
      <c r="A73" s="68"/>
      <c r="B73" s="68"/>
      <c r="C73" s="68"/>
      <c r="D73" s="69"/>
      <c r="E73" s="20" t="s">
        <v>124</v>
      </c>
      <c r="F73" s="21">
        <v>96558.0</v>
      </c>
      <c r="G73" s="22">
        <f t="shared" si="1"/>
        <v>51.43881279</v>
      </c>
      <c r="H73" s="51"/>
      <c r="I73" s="70"/>
      <c r="J73" s="38"/>
    </row>
    <row r="74" ht="15.75" customHeight="1">
      <c r="A74" s="68"/>
      <c r="B74" s="68"/>
      <c r="C74" s="68"/>
      <c r="D74" s="69"/>
      <c r="E74" s="20" t="s">
        <v>125</v>
      </c>
      <c r="F74" s="21">
        <v>99241.0</v>
      </c>
      <c r="G74" s="22">
        <f t="shared" si="1"/>
        <v>52.86811263</v>
      </c>
      <c r="H74" s="51"/>
      <c r="I74" s="70"/>
      <c r="J74" s="38"/>
    </row>
    <row r="75" ht="15.75" customHeight="1">
      <c r="A75" s="68"/>
      <c r="B75" s="68"/>
      <c r="C75" s="68"/>
      <c r="D75" s="69"/>
      <c r="E75" s="20" t="s">
        <v>126</v>
      </c>
      <c r="F75" s="21">
        <v>101925.0</v>
      </c>
      <c r="G75" s="22">
        <f t="shared" si="1"/>
        <v>54.29794521</v>
      </c>
      <c r="H75" s="60"/>
      <c r="I75" s="70"/>
      <c r="J75" s="38"/>
    </row>
    <row r="76" ht="15.75" customHeight="1">
      <c r="A76" s="68"/>
      <c r="B76" s="68"/>
      <c r="C76" s="68"/>
      <c r="D76" s="69"/>
      <c r="E76" s="20" t="s">
        <v>127</v>
      </c>
      <c r="F76" s="21">
        <v>104625.0</v>
      </c>
      <c r="G76" s="22">
        <f t="shared" si="1"/>
        <v>55.73630137</v>
      </c>
      <c r="H76" s="60"/>
      <c r="I76" s="70"/>
      <c r="J76" s="38"/>
    </row>
    <row r="77" ht="15.75" customHeight="1">
      <c r="A77" s="68"/>
      <c r="B77" s="68"/>
      <c r="C77" s="68"/>
      <c r="D77" s="69"/>
      <c r="E77" s="20" t="s">
        <v>128</v>
      </c>
      <c r="F77" s="21">
        <v>107305.0</v>
      </c>
      <c r="G77" s="22">
        <f t="shared" si="1"/>
        <v>57.16400304</v>
      </c>
      <c r="H77" s="60"/>
      <c r="I77" s="70"/>
      <c r="J77" s="38"/>
    </row>
    <row r="78" ht="15.75" customHeight="1">
      <c r="A78" s="68"/>
      <c r="B78" s="68"/>
      <c r="C78" s="68"/>
      <c r="D78" s="69"/>
      <c r="E78" s="20" t="s">
        <v>129</v>
      </c>
      <c r="F78" s="21">
        <v>109999.0</v>
      </c>
      <c r="G78" s="22">
        <f t="shared" si="1"/>
        <v>58.59916286</v>
      </c>
      <c r="H78" s="60"/>
      <c r="I78" s="70"/>
      <c r="J78" s="38"/>
    </row>
    <row r="79" ht="15.75" customHeight="1">
      <c r="A79" s="68"/>
      <c r="B79" s="68"/>
      <c r="C79" s="68"/>
      <c r="D79" s="69"/>
      <c r="E79" s="20" t="s">
        <v>130</v>
      </c>
      <c r="F79" s="21">
        <v>112688.0</v>
      </c>
      <c r="G79" s="22">
        <f t="shared" si="1"/>
        <v>60.03165906</v>
      </c>
      <c r="H79" s="60"/>
      <c r="I79" s="70"/>
      <c r="J79" s="38"/>
    </row>
    <row r="80" ht="15.75" customHeight="1">
      <c r="A80" s="68"/>
      <c r="B80" s="68"/>
      <c r="C80" s="68"/>
      <c r="D80" s="69"/>
      <c r="E80" s="20" t="s">
        <v>131</v>
      </c>
      <c r="F80" s="71">
        <v>112689.0</v>
      </c>
      <c r="G80" s="22">
        <f t="shared" si="1"/>
        <v>60.03219178</v>
      </c>
      <c r="H80" s="51"/>
      <c r="I80" s="70"/>
      <c r="J80" s="72"/>
    </row>
    <row r="81" ht="15.75" customHeight="1">
      <c r="A81" s="68"/>
      <c r="B81" s="68"/>
      <c r="C81" s="68"/>
      <c r="D81" s="69"/>
      <c r="E81" s="20" t="s">
        <v>132</v>
      </c>
      <c r="F81" s="73">
        <v>114161.0</v>
      </c>
      <c r="G81" s="22">
        <f t="shared" si="1"/>
        <v>60.81636225</v>
      </c>
      <c r="H81" s="52" t="s">
        <v>133</v>
      </c>
      <c r="I81" s="70"/>
      <c r="J81" s="74"/>
    </row>
    <row r="82" ht="15.75" customHeight="1">
      <c r="A82" s="68"/>
      <c r="B82" s="68"/>
      <c r="C82" s="68"/>
      <c r="D82" s="69"/>
      <c r="E82" s="20" t="s">
        <v>134</v>
      </c>
      <c r="F82" s="73">
        <v>116772.0</v>
      </c>
      <c r="G82" s="22">
        <f t="shared" si="1"/>
        <v>62.20730594</v>
      </c>
      <c r="H82" s="51" t="s">
        <v>135</v>
      </c>
      <c r="I82" s="70"/>
      <c r="J82" s="74"/>
    </row>
    <row r="83" ht="15.75" customHeight="1">
      <c r="A83" s="68"/>
      <c r="B83" s="68"/>
      <c r="C83" s="68"/>
      <c r="D83" s="69"/>
      <c r="E83" s="20" t="s">
        <v>136</v>
      </c>
      <c r="F83" s="73">
        <v>119375.0</v>
      </c>
      <c r="G83" s="22">
        <f t="shared" si="1"/>
        <v>63.59398782</v>
      </c>
      <c r="H83" s="51"/>
      <c r="I83" s="70"/>
      <c r="J83" s="74"/>
    </row>
    <row r="84" ht="15.75" customHeight="1">
      <c r="A84" s="68"/>
      <c r="B84" s="68"/>
      <c r="C84" s="68"/>
      <c r="D84" s="69"/>
      <c r="E84" s="20" t="s">
        <v>137</v>
      </c>
      <c r="F84" s="73">
        <v>122542.0</v>
      </c>
      <c r="G84" s="22">
        <f t="shared" si="1"/>
        <v>65.28112633</v>
      </c>
      <c r="H84" s="51"/>
      <c r="I84" s="70"/>
      <c r="J84" s="74"/>
    </row>
    <row r="85" ht="15.75" customHeight="1">
      <c r="A85" s="68"/>
      <c r="B85" s="68"/>
      <c r="C85" s="68"/>
      <c r="D85" s="69"/>
      <c r="E85" s="75" t="s">
        <v>138</v>
      </c>
      <c r="F85" s="73">
        <v>123281.0</v>
      </c>
      <c r="G85" s="22">
        <f t="shared" si="1"/>
        <v>65.67480974</v>
      </c>
      <c r="H85" s="51"/>
      <c r="I85" s="70"/>
      <c r="J85" s="74"/>
    </row>
    <row r="86" ht="15.75" customHeight="1">
      <c r="A86" s="68"/>
      <c r="B86" s="68"/>
      <c r="C86" s="68"/>
      <c r="D86" s="69"/>
      <c r="E86" s="75" t="s">
        <v>139</v>
      </c>
      <c r="F86" s="73">
        <v>129545.0</v>
      </c>
      <c r="G86" s="22">
        <f t="shared" si="1"/>
        <v>69.01179604</v>
      </c>
      <c r="H86" s="51"/>
      <c r="I86" s="70"/>
      <c r="J86" s="74"/>
    </row>
    <row r="87" ht="15.75" customHeight="1">
      <c r="A87" s="68"/>
      <c r="B87" s="76"/>
      <c r="C87" s="68"/>
      <c r="D87" s="77"/>
      <c r="E87" s="75" t="s">
        <v>140</v>
      </c>
      <c r="F87" s="78">
        <v>132721.0</v>
      </c>
      <c r="G87" s="22">
        <f t="shared" si="1"/>
        <v>70.70372907</v>
      </c>
      <c r="H87" s="60"/>
      <c r="I87" s="70"/>
      <c r="J87" s="74"/>
    </row>
    <row r="88" ht="15.75" customHeight="1">
      <c r="A88" s="68"/>
      <c r="B88" s="76"/>
      <c r="C88" s="68"/>
      <c r="D88" s="77"/>
      <c r="E88" s="75" t="s">
        <v>141</v>
      </c>
      <c r="F88" s="78">
        <v>146197.0</v>
      </c>
      <c r="G88" s="22">
        <f t="shared" si="1"/>
        <v>77.88272451</v>
      </c>
      <c r="H88" s="51"/>
      <c r="I88" s="70"/>
      <c r="J88" s="74"/>
    </row>
    <row r="89" ht="15.75" customHeight="1">
      <c r="A89" s="68"/>
      <c r="B89" s="76"/>
      <c r="C89" s="68"/>
      <c r="D89" s="77"/>
      <c r="E89" s="75" t="s">
        <v>142</v>
      </c>
      <c r="F89" s="78">
        <v>150127.0</v>
      </c>
      <c r="G89" s="22">
        <f t="shared" si="1"/>
        <v>79.97633181</v>
      </c>
      <c r="H89" s="52" t="s">
        <v>133</v>
      </c>
      <c r="I89" s="70"/>
      <c r="J89" s="74"/>
    </row>
    <row r="90" ht="15.75" customHeight="1">
      <c r="A90" s="68"/>
      <c r="B90" s="76"/>
      <c r="C90" s="68"/>
      <c r="D90" s="77"/>
      <c r="E90" s="75" t="s">
        <v>143</v>
      </c>
      <c r="F90" s="78">
        <v>154054.0</v>
      </c>
      <c r="G90" s="22">
        <f t="shared" si="1"/>
        <v>82.06834094</v>
      </c>
      <c r="H90" s="51" t="s">
        <v>144</v>
      </c>
      <c r="I90" s="70"/>
      <c r="J90" s="74"/>
    </row>
    <row r="91" ht="15.75" customHeight="1">
      <c r="A91" s="68"/>
      <c r="B91" s="76"/>
      <c r="C91" s="68"/>
      <c r="D91" s="77"/>
      <c r="E91" s="75" t="s">
        <v>145</v>
      </c>
      <c r="F91" s="78">
        <v>157989.0</v>
      </c>
      <c r="G91" s="22">
        <f t="shared" si="1"/>
        <v>84.16461187</v>
      </c>
      <c r="H91" s="51"/>
      <c r="I91" s="70"/>
      <c r="J91" s="74"/>
    </row>
    <row r="92" ht="15.75" customHeight="1">
      <c r="A92" s="68"/>
      <c r="B92" s="76"/>
      <c r="C92" s="68"/>
      <c r="D92" s="77"/>
      <c r="E92" s="75" t="s">
        <v>146</v>
      </c>
      <c r="F92" s="78">
        <v>161914.0</v>
      </c>
      <c r="G92" s="22">
        <f t="shared" si="1"/>
        <v>86.25555556</v>
      </c>
      <c r="H92" s="51"/>
      <c r="I92" s="70"/>
      <c r="J92" s="74"/>
    </row>
    <row r="93" ht="15.75" customHeight="1">
      <c r="A93" s="68"/>
      <c r="B93" s="76"/>
      <c r="C93" s="68"/>
      <c r="D93" s="69"/>
      <c r="E93" s="75" t="s">
        <v>147</v>
      </c>
      <c r="F93" s="73">
        <v>165706.0</v>
      </c>
      <c r="G93" s="22">
        <f t="shared" si="1"/>
        <v>88.27564688</v>
      </c>
      <c r="H93" s="51"/>
      <c r="I93" s="70"/>
      <c r="J93" s="74"/>
    </row>
    <row r="94" ht="15.75" customHeight="1">
      <c r="A94" s="68"/>
      <c r="B94" s="76"/>
      <c r="C94" s="68"/>
      <c r="D94" s="77"/>
      <c r="E94" s="75" t="s">
        <v>148</v>
      </c>
      <c r="F94" s="78">
        <v>169585.0</v>
      </c>
      <c r="G94" s="22">
        <f t="shared" si="1"/>
        <v>90.34208524</v>
      </c>
      <c r="H94" s="51"/>
      <c r="I94" s="70"/>
      <c r="J94" s="79"/>
    </row>
    <row r="95" ht="15.75" hidden="1" customHeight="1">
      <c r="A95" s="68"/>
      <c r="B95" s="68"/>
      <c r="C95" s="68"/>
      <c r="D95" s="69"/>
      <c r="E95" s="80" t="s">
        <v>149</v>
      </c>
      <c r="F95" s="21">
        <f>'Copy of Main Payscales 2021'!F96+1925</f>
        <v>158912</v>
      </c>
      <c r="G95" s="22">
        <f t="shared" si="1"/>
        <v>84.65631659</v>
      </c>
      <c r="I95" s="70"/>
      <c r="J95" s="81"/>
    </row>
    <row r="96" ht="15.75" hidden="1" customHeight="1">
      <c r="A96" s="68"/>
      <c r="B96" s="68"/>
      <c r="C96" s="68"/>
      <c r="D96" s="69"/>
      <c r="E96" s="80" t="s">
        <v>150</v>
      </c>
      <c r="F96" s="21">
        <f>'Copy of Main Payscales 2021'!F97+1925</f>
        <v>162629</v>
      </c>
      <c r="G96" s="22">
        <f t="shared" si="1"/>
        <v>86.63645358</v>
      </c>
      <c r="I96" s="70"/>
      <c r="J96" s="38"/>
    </row>
    <row r="97" ht="15.75" hidden="1" customHeight="1">
      <c r="A97" s="68"/>
      <c r="B97" s="68"/>
      <c r="C97" s="68"/>
      <c r="D97" s="69"/>
      <c r="E97" s="82" t="s">
        <v>151</v>
      </c>
      <c r="F97" s="21">
        <f>'Copy of Main Payscales 2021'!F98+1925</f>
        <v>166445</v>
      </c>
      <c r="G97" s="83">
        <f t="shared" si="1"/>
        <v>88.66933029</v>
      </c>
      <c r="I97" s="70"/>
      <c r="J97" s="38"/>
    </row>
    <row r="98" ht="15.75" customHeight="1">
      <c r="A98" s="68"/>
      <c r="B98" s="68"/>
      <c r="C98" s="68"/>
      <c r="D98" s="69"/>
      <c r="E98" s="84"/>
      <c r="F98" s="24"/>
      <c r="G98" s="85"/>
      <c r="I98" s="70"/>
      <c r="J98" s="38"/>
    </row>
    <row r="99" ht="15.75" customHeight="1">
      <c r="A99" s="68"/>
      <c r="B99" s="68"/>
      <c r="C99" s="68"/>
      <c r="D99" s="69"/>
      <c r="E99" s="84"/>
      <c r="F99" s="24"/>
      <c r="G99" s="85"/>
      <c r="I99" s="70"/>
      <c r="J99" s="38"/>
    </row>
    <row r="100" ht="15.75" customHeight="1">
      <c r="A100" s="68"/>
      <c r="B100" s="68"/>
      <c r="C100" s="68"/>
      <c r="D100" s="69"/>
      <c r="E100" s="84"/>
      <c r="F100" s="24"/>
      <c r="G100" s="85"/>
      <c r="I100" s="70"/>
      <c r="J100" s="38"/>
    </row>
    <row r="101" ht="15.75" customHeight="1">
      <c r="A101" s="68"/>
      <c r="B101" s="68"/>
      <c r="C101" s="68"/>
      <c r="D101" s="69"/>
      <c r="E101" s="84"/>
      <c r="F101" s="24"/>
      <c r="G101" s="85"/>
      <c r="I101" s="70"/>
      <c r="J101" s="38"/>
    </row>
    <row r="102" ht="15.75" customHeight="1">
      <c r="A102" s="68"/>
      <c r="B102" s="68"/>
      <c r="C102" s="68"/>
      <c r="D102" s="69"/>
      <c r="E102" s="84"/>
      <c r="F102" s="24"/>
      <c r="G102" s="85"/>
      <c r="I102" s="70"/>
      <c r="J102" s="38"/>
    </row>
    <row r="103" ht="15.75" customHeight="1">
      <c r="A103" s="68"/>
      <c r="B103" s="68"/>
      <c r="C103" s="68"/>
      <c r="D103" s="69"/>
      <c r="E103" s="84"/>
      <c r="F103" s="24"/>
      <c r="G103" s="85"/>
      <c r="I103" s="70"/>
      <c r="J103" s="38"/>
    </row>
    <row r="104" ht="15.75" customHeight="1">
      <c r="A104" s="68"/>
      <c r="B104" s="68"/>
      <c r="C104" s="68"/>
      <c r="D104" s="69"/>
      <c r="E104" s="84"/>
      <c r="F104" s="24"/>
      <c r="G104" s="85"/>
      <c r="I104" s="70"/>
      <c r="J104" s="38"/>
    </row>
    <row r="105" ht="15.75" customHeight="1">
      <c r="A105" s="68"/>
      <c r="B105" s="68"/>
      <c r="C105" s="68"/>
      <c r="D105" s="69"/>
      <c r="E105" s="84"/>
      <c r="F105" s="24"/>
      <c r="G105" s="85"/>
      <c r="I105" s="70"/>
      <c r="J105" s="38"/>
    </row>
    <row r="106" ht="15.75" customHeight="1">
      <c r="A106" s="68"/>
      <c r="B106" s="68"/>
      <c r="C106" s="68"/>
      <c r="D106" s="69"/>
      <c r="E106" s="84"/>
      <c r="F106" s="24"/>
      <c r="G106" s="85"/>
      <c r="I106" s="70"/>
      <c r="J106" s="38"/>
    </row>
    <row r="107" ht="15.75" customHeight="1">
      <c r="A107" s="68"/>
      <c r="B107" s="68"/>
      <c r="C107" s="68"/>
      <c r="D107" s="69"/>
      <c r="E107" s="84"/>
      <c r="F107" s="24"/>
      <c r="G107" s="85"/>
      <c r="I107" s="70"/>
      <c r="J107" s="38"/>
    </row>
    <row r="108" ht="15.75" customHeight="1">
      <c r="A108" s="68"/>
      <c r="B108" s="68"/>
      <c r="C108" s="68"/>
      <c r="D108" s="69"/>
      <c r="E108" s="84"/>
      <c r="F108" s="24"/>
      <c r="G108" s="85"/>
      <c r="I108" s="70"/>
      <c r="J108" s="38"/>
    </row>
    <row r="109" ht="15.75" customHeight="1">
      <c r="A109" s="68"/>
      <c r="B109" s="68"/>
      <c r="C109" s="68"/>
      <c r="D109" s="69"/>
      <c r="E109" s="84"/>
      <c r="F109" s="24"/>
      <c r="G109" s="85"/>
      <c r="I109" s="70"/>
      <c r="J109" s="38"/>
    </row>
    <row r="110" ht="15.75" customHeight="1">
      <c r="A110" s="68"/>
      <c r="B110" s="68"/>
      <c r="C110" s="68"/>
      <c r="D110" s="69"/>
      <c r="E110" s="84"/>
      <c r="F110" s="24"/>
      <c r="G110" s="85"/>
      <c r="I110" s="70"/>
      <c r="J110" s="38"/>
    </row>
    <row r="111" ht="15.75" customHeight="1">
      <c r="A111" s="68"/>
      <c r="B111" s="68"/>
      <c r="C111" s="68"/>
      <c r="D111" s="69"/>
      <c r="E111" s="84"/>
      <c r="F111" s="24"/>
      <c r="G111" s="85"/>
      <c r="I111" s="70"/>
      <c r="J111" s="38"/>
    </row>
    <row r="112" ht="15.75" customHeight="1">
      <c r="A112" s="68"/>
      <c r="B112" s="68"/>
      <c r="C112" s="68"/>
      <c r="D112" s="69"/>
      <c r="E112" s="84"/>
      <c r="F112" s="24"/>
      <c r="G112" s="85"/>
      <c r="I112" s="70"/>
      <c r="J112" s="38"/>
    </row>
    <row r="113" ht="15.75" customHeight="1">
      <c r="A113" s="68"/>
      <c r="B113" s="68"/>
      <c r="C113" s="68"/>
      <c r="D113" s="69"/>
      <c r="E113" s="84"/>
      <c r="F113" s="24"/>
      <c r="G113" s="85"/>
      <c r="I113" s="70"/>
      <c r="J113" s="38"/>
    </row>
    <row r="114" ht="15.75" customHeight="1">
      <c r="A114" s="68"/>
      <c r="B114" s="68"/>
      <c r="C114" s="68"/>
      <c r="D114" s="69"/>
      <c r="E114" s="84"/>
      <c r="F114" s="24"/>
      <c r="G114" s="85"/>
      <c r="I114" s="70"/>
      <c r="J114" s="38"/>
    </row>
    <row r="115" ht="15.75" customHeight="1">
      <c r="A115" s="68"/>
      <c r="B115" s="68"/>
      <c r="C115" s="68"/>
      <c r="D115" s="69"/>
      <c r="E115" s="84"/>
      <c r="F115" s="24"/>
      <c r="G115" s="85"/>
      <c r="I115" s="70"/>
      <c r="J115" s="38"/>
    </row>
    <row r="116" ht="15.75" customHeight="1">
      <c r="A116" s="68"/>
      <c r="B116" s="68"/>
      <c r="C116" s="68"/>
      <c r="D116" s="69"/>
      <c r="E116" s="84"/>
      <c r="F116" s="24"/>
      <c r="G116" s="85"/>
      <c r="I116" s="70"/>
      <c r="J116" s="38"/>
    </row>
    <row r="117" ht="15.75" customHeight="1">
      <c r="A117" s="68"/>
      <c r="B117" s="68"/>
      <c r="C117" s="68"/>
      <c r="D117" s="69"/>
      <c r="E117" s="84"/>
      <c r="F117" s="24"/>
      <c r="G117" s="85"/>
      <c r="I117" s="70"/>
      <c r="J117" s="38"/>
    </row>
    <row r="118" ht="15.75" customHeight="1">
      <c r="A118" s="68"/>
      <c r="B118" s="68"/>
      <c r="C118" s="68"/>
      <c r="D118" s="69"/>
      <c r="E118" s="84"/>
      <c r="F118" s="24"/>
      <c r="G118" s="85"/>
      <c r="I118" s="70"/>
      <c r="J118" s="38"/>
    </row>
    <row r="119" ht="15.75" customHeight="1">
      <c r="A119" s="68"/>
      <c r="B119" s="68"/>
      <c r="C119" s="68"/>
      <c r="D119" s="69"/>
      <c r="E119" s="84"/>
      <c r="F119" s="24"/>
      <c r="G119" s="85"/>
      <c r="I119" s="70"/>
      <c r="J119" s="38"/>
    </row>
    <row r="120" ht="15.75" customHeight="1">
      <c r="A120" s="68"/>
      <c r="B120" s="68"/>
      <c r="C120" s="68"/>
      <c r="D120" s="69"/>
      <c r="E120" s="84"/>
      <c r="F120" s="24"/>
      <c r="G120" s="85"/>
      <c r="I120" s="70"/>
      <c r="J120" s="38"/>
    </row>
    <row r="121" ht="15.75" customHeight="1">
      <c r="A121" s="68"/>
      <c r="B121" s="68"/>
      <c r="C121" s="68"/>
      <c r="D121" s="69"/>
      <c r="E121" s="84"/>
      <c r="F121" s="24"/>
      <c r="G121" s="85"/>
      <c r="I121" s="70"/>
      <c r="J121" s="38"/>
    </row>
    <row r="122" ht="15.75" customHeight="1">
      <c r="A122" s="68"/>
      <c r="B122" s="68"/>
      <c r="C122" s="68"/>
      <c r="D122" s="69"/>
      <c r="E122" s="84"/>
      <c r="F122" s="24"/>
      <c r="G122" s="85"/>
      <c r="I122" s="70"/>
      <c r="J122" s="38"/>
    </row>
    <row r="123" ht="15.75" customHeight="1">
      <c r="A123" s="68"/>
      <c r="B123" s="68"/>
      <c r="C123" s="68"/>
      <c r="D123" s="69"/>
      <c r="E123" s="84"/>
      <c r="F123" s="24"/>
      <c r="G123" s="85"/>
      <c r="I123" s="70"/>
      <c r="J123" s="38"/>
    </row>
    <row r="124" ht="15.75" customHeight="1">
      <c r="A124" s="68"/>
      <c r="B124" s="68"/>
      <c r="C124" s="68"/>
      <c r="D124" s="69"/>
      <c r="E124" s="84"/>
      <c r="F124" s="24"/>
      <c r="G124" s="85"/>
      <c r="I124" s="70"/>
      <c r="J124" s="38"/>
    </row>
    <row r="125" ht="15.75" customHeight="1">
      <c r="A125" s="68"/>
      <c r="B125" s="68"/>
      <c r="C125" s="68"/>
      <c r="D125" s="69"/>
      <c r="E125" s="84"/>
      <c r="F125" s="24"/>
      <c r="G125" s="85"/>
      <c r="I125" s="70"/>
      <c r="J125" s="38"/>
    </row>
    <row r="126" ht="15.75" customHeight="1">
      <c r="A126" s="68"/>
      <c r="B126" s="68"/>
      <c r="C126" s="68"/>
      <c r="D126" s="69"/>
      <c r="E126" s="84"/>
      <c r="F126" s="24"/>
      <c r="G126" s="85"/>
      <c r="I126" s="70"/>
      <c r="J126" s="38"/>
    </row>
    <row r="127" ht="15.75" customHeight="1">
      <c r="A127" s="68"/>
      <c r="B127" s="68"/>
      <c r="C127" s="68"/>
      <c r="D127" s="69"/>
      <c r="E127" s="84"/>
      <c r="F127" s="24"/>
      <c r="G127" s="85"/>
      <c r="I127" s="70"/>
      <c r="J127" s="38"/>
    </row>
    <row r="128" ht="15.75" customHeight="1">
      <c r="A128" s="68"/>
      <c r="B128" s="68"/>
      <c r="C128" s="68"/>
      <c r="D128" s="69"/>
      <c r="E128" s="84"/>
      <c r="F128" s="24"/>
      <c r="G128" s="85"/>
      <c r="I128" s="70"/>
      <c r="J128" s="38"/>
    </row>
    <row r="129" ht="15.75" customHeight="1">
      <c r="A129" s="68"/>
      <c r="B129" s="68"/>
      <c r="C129" s="68"/>
      <c r="D129" s="69"/>
      <c r="E129" s="84"/>
      <c r="F129" s="24"/>
      <c r="G129" s="85"/>
      <c r="I129" s="70"/>
      <c r="J129" s="38"/>
    </row>
    <row r="130" ht="15.75" customHeight="1">
      <c r="A130" s="68"/>
      <c r="B130" s="68"/>
      <c r="C130" s="68"/>
      <c r="D130" s="69"/>
      <c r="E130" s="84"/>
      <c r="F130" s="24"/>
      <c r="G130" s="85"/>
      <c r="I130" s="70"/>
      <c r="J130" s="38"/>
    </row>
    <row r="131" ht="15.75" customHeight="1">
      <c r="A131" s="68"/>
      <c r="B131" s="68"/>
      <c r="C131" s="68"/>
      <c r="D131" s="69"/>
      <c r="E131" s="84"/>
      <c r="F131" s="24"/>
      <c r="G131" s="85"/>
      <c r="I131" s="70"/>
      <c r="J131" s="38"/>
    </row>
    <row r="132" ht="15.75" customHeight="1">
      <c r="A132" s="68"/>
      <c r="B132" s="68"/>
      <c r="C132" s="68"/>
      <c r="D132" s="69"/>
      <c r="E132" s="84"/>
      <c r="F132" s="24"/>
      <c r="G132" s="85"/>
      <c r="I132" s="70"/>
      <c r="J132" s="38"/>
    </row>
    <row r="133" ht="15.75" customHeight="1">
      <c r="A133" s="68"/>
      <c r="B133" s="68"/>
      <c r="C133" s="68"/>
      <c r="D133" s="69"/>
      <c r="E133" s="84"/>
      <c r="F133" s="24"/>
      <c r="G133" s="85"/>
      <c r="I133" s="70"/>
      <c r="J133" s="38"/>
    </row>
    <row r="134" ht="15.75" customHeight="1">
      <c r="A134" s="68"/>
      <c r="B134" s="68"/>
      <c r="C134" s="68"/>
      <c r="D134" s="69"/>
      <c r="E134" s="84"/>
      <c r="F134" s="24"/>
      <c r="G134" s="85"/>
      <c r="I134" s="70"/>
      <c r="J134" s="38"/>
    </row>
    <row r="135" ht="15.75" customHeight="1">
      <c r="A135" s="68"/>
      <c r="B135" s="68"/>
      <c r="C135" s="68"/>
      <c r="D135" s="69"/>
      <c r="E135" s="84"/>
      <c r="F135" s="24"/>
      <c r="G135" s="85"/>
      <c r="I135" s="70"/>
      <c r="J135" s="38"/>
    </row>
    <row r="136" ht="15.75" customHeight="1">
      <c r="A136" s="68"/>
      <c r="B136" s="68"/>
      <c r="C136" s="68"/>
      <c r="D136" s="69"/>
      <c r="E136" s="84"/>
      <c r="F136" s="24"/>
      <c r="G136" s="85"/>
      <c r="I136" s="70"/>
      <c r="J136" s="38"/>
    </row>
    <row r="137" ht="15.75" customHeight="1">
      <c r="A137" s="68"/>
      <c r="B137" s="68"/>
      <c r="C137" s="68"/>
      <c r="D137" s="69"/>
      <c r="E137" s="84"/>
      <c r="F137" s="24"/>
      <c r="G137" s="85"/>
      <c r="I137" s="70"/>
      <c r="J137" s="38"/>
    </row>
    <row r="138" ht="15.75" customHeight="1">
      <c r="A138" s="68"/>
      <c r="B138" s="68"/>
      <c r="C138" s="68"/>
      <c r="D138" s="69"/>
      <c r="E138" s="84"/>
      <c r="F138" s="24"/>
      <c r="G138" s="85"/>
      <c r="I138" s="70"/>
      <c r="J138" s="38"/>
    </row>
    <row r="139" ht="15.75" customHeight="1">
      <c r="A139" s="68"/>
      <c r="B139" s="68"/>
      <c r="C139" s="68"/>
      <c r="D139" s="69"/>
      <c r="E139" s="84"/>
      <c r="F139" s="24"/>
      <c r="G139" s="85"/>
      <c r="I139" s="70"/>
      <c r="J139" s="38"/>
    </row>
    <row r="140" ht="15.75" customHeight="1">
      <c r="A140" s="68"/>
      <c r="B140" s="68"/>
      <c r="C140" s="68"/>
      <c r="D140" s="69"/>
      <c r="E140" s="84"/>
      <c r="F140" s="24"/>
      <c r="G140" s="85"/>
      <c r="I140" s="70"/>
      <c r="J140" s="38"/>
    </row>
    <row r="141" ht="15.75" customHeight="1">
      <c r="A141" s="68"/>
      <c r="B141" s="68"/>
      <c r="C141" s="68"/>
      <c r="D141" s="69"/>
      <c r="E141" s="84"/>
      <c r="F141" s="24"/>
      <c r="G141" s="85"/>
      <c r="I141" s="70"/>
      <c r="J141" s="38"/>
    </row>
    <row r="142" ht="15.75" customHeight="1">
      <c r="A142" s="68"/>
      <c r="B142" s="68"/>
      <c r="C142" s="68"/>
      <c r="D142" s="69"/>
      <c r="E142" s="84"/>
      <c r="F142" s="24"/>
      <c r="G142" s="85"/>
      <c r="I142" s="70"/>
      <c r="J142" s="38"/>
    </row>
    <row r="143" ht="15.75" customHeight="1">
      <c r="A143" s="68"/>
      <c r="B143" s="68"/>
      <c r="C143" s="68"/>
      <c r="D143" s="69"/>
      <c r="E143" s="84"/>
      <c r="F143" s="24"/>
      <c r="G143" s="85"/>
      <c r="I143" s="70"/>
      <c r="J143" s="38"/>
    </row>
    <row r="144" ht="15.75" customHeight="1">
      <c r="A144" s="68"/>
      <c r="B144" s="68"/>
      <c r="C144" s="68"/>
      <c r="D144" s="69"/>
      <c r="E144" s="84"/>
      <c r="F144" s="24"/>
      <c r="G144" s="85"/>
      <c r="I144" s="70"/>
      <c r="J144" s="38"/>
    </row>
    <row r="145" ht="15.75" customHeight="1">
      <c r="A145" s="68"/>
      <c r="B145" s="68"/>
      <c r="C145" s="68"/>
      <c r="D145" s="69"/>
      <c r="E145" s="84"/>
      <c r="F145" s="24"/>
      <c r="G145" s="85"/>
      <c r="I145" s="70"/>
      <c r="J145" s="38"/>
    </row>
    <row r="146" ht="15.75" customHeight="1">
      <c r="A146" s="68"/>
      <c r="B146" s="68"/>
      <c r="C146" s="68"/>
      <c r="D146" s="69"/>
      <c r="E146" s="84"/>
      <c r="F146" s="24"/>
      <c r="G146" s="85"/>
      <c r="I146" s="70"/>
      <c r="J146" s="38"/>
    </row>
    <row r="147" ht="15.75" customHeight="1">
      <c r="A147" s="68"/>
      <c r="B147" s="68"/>
      <c r="C147" s="68"/>
      <c r="D147" s="69"/>
      <c r="E147" s="84"/>
      <c r="F147" s="24"/>
      <c r="G147" s="85"/>
      <c r="I147" s="70"/>
      <c r="J147" s="38"/>
    </row>
    <row r="148" ht="15.75" customHeight="1">
      <c r="A148" s="68"/>
      <c r="B148" s="68"/>
      <c r="C148" s="68"/>
      <c r="D148" s="69"/>
      <c r="E148" s="84"/>
      <c r="F148" s="24"/>
      <c r="G148" s="85"/>
      <c r="I148" s="70"/>
      <c r="J148" s="38"/>
    </row>
    <row r="149" ht="15.75" customHeight="1">
      <c r="A149" s="68"/>
      <c r="B149" s="68"/>
      <c r="C149" s="68"/>
      <c r="D149" s="69"/>
      <c r="E149" s="84"/>
      <c r="F149" s="24"/>
      <c r="G149" s="85"/>
      <c r="I149" s="70"/>
      <c r="J149" s="38"/>
    </row>
    <row r="150" ht="15.75" customHeight="1">
      <c r="A150" s="68"/>
      <c r="B150" s="68"/>
      <c r="C150" s="68"/>
      <c r="D150" s="69"/>
      <c r="E150" s="84"/>
      <c r="F150" s="24"/>
      <c r="G150" s="85"/>
      <c r="I150" s="70"/>
      <c r="J150" s="38"/>
    </row>
    <row r="151" ht="15.75" customHeight="1">
      <c r="A151" s="68"/>
      <c r="B151" s="68"/>
      <c r="C151" s="68"/>
      <c r="D151" s="69"/>
      <c r="E151" s="84"/>
      <c r="F151" s="24"/>
      <c r="G151" s="85"/>
      <c r="I151" s="70"/>
      <c r="J151" s="38"/>
    </row>
    <row r="152" ht="15.75" customHeight="1">
      <c r="A152" s="68"/>
      <c r="B152" s="68"/>
      <c r="C152" s="68"/>
      <c r="D152" s="69"/>
      <c r="E152" s="84"/>
      <c r="F152" s="24"/>
      <c r="G152" s="85"/>
      <c r="I152" s="70"/>
      <c r="J152" s="38"/>
    </row>
    <row r="153" ht="15.75" customHeight="1">
      <c r="A153" s="68"/>
      <c r="B153" s="68"/>
      <c r="C153" s="68"/>
      <c r="D153" s="69"/>
      <c r="E153" s="84"/>
      <c r="F153" s="24"/>
      <c r="G153" s="85"/>
      <c r="I153" s="70"/>
      <c r="J153" s="38"/>
    </row>
    <row r="154" ht="15.75" customHeight="1">
      <c r="A154" s="68"/>
      <c r="B154" s="68"/>
      <c r="C154" s="68"/>
      <c r="D154" s="69"/>
      <c r="E154" s="84"/>
      <c r="F154" s="24"/>
      <c r="G154" s="85"/>
      <c r="I154" s="70"/>
      <c r="J154" s="38"/>
    </row>
    <row r="155" ht="15.75" customHeight="1">
      <c r="A155" s="68"/>
      <c r="B155" s="68"/>
      <c r="C155" s="68"/>
      <c r="D155" s="69"/>
      <c r="E155" s="84"/>
      <c r="F155" s="24"/>
      <c r="G155" s="85"/>
      <c r="I155" s="70"/>
      <c r="J155" s="38"/>
    </row>
    <row r="156" ht="15.75" customHeight="1">
      <c r="A156" s="68"/>
      <c r="B156" s="68"/>
      <c r="C156" s="68"/>
      <c r="D156" s="69"/>
      <c r="E156" s="84"/>
      <c r="F156" s="24"/>
      <c r="G156" s="85"/>
      <c r="I156" s="70"/>
      <c r="J156" s="38"/>
    </row>
    <row r="157" ht="15.75" customHeight="1">
      <c r="A157" s="68"/>
      <c r="B157" s="68"/>
      <c r="C157" s="68"/>
      <c r="D157" s="69"/>
      <c r="E157" s="84"/>
      <c r="F157" s="24"/>
      <c r="G157" s="85"/>
      <c r="I157" s="70"/>
      <c r="J157" s="38"/>
    </row>
    <row r="158" ht="15.75" customHeight="1">
      <c r="A158" s="68"/>
      <c r="B158" s="68"/>
      <c r="C158" s="68"/>
      <c r="D158" s="69"/>
      <c r="E158" s="84"/>
      <c r="F158" s="24"/>
      <c r="G158" s="85"/>
      <c r="I158" s="70"/>
      <c r="J158" s="38"/>
    </row>
    <row r="159" ht="15.75" customHeight="1">
      <c r="A159" s="68"/>
      <c r="B159" s="68"/>
      <c r="C159" s="68"/>
      <c r="D159" s="69"/>
      <c r="E159" s="84"/>
      <c r="F159" s="24"/>
      <c r="G159" s="85"/>
      <c r="I159" s="70"/>
      <c r="J159" s="38"/>
    </row>
    <row r="160" ht="15.75" customHeight="1">
      <c r="A160" s="68"/>
      <c r="B160" s="68"/>
      <c r="C160" s="68"/>
      <c r="D160" s="69"/>
      <c r="E160" s="84"/>
      <c r="F160" s="24"/>
      <c r="G160" s="85"/>
      <c r="I160" s="70"/>
      <c r="J160" s="38"/>
    </row>
    <row r="161" ht="15.75" customHeight="1">
      <c r="A161" s="68"/>
      <c r="B161" s="68"/>
      <c r="C161" s="68"/>
      <c r="D161" s="69"/>
      <c r="E161" s="84"/>
      <c r="F161" s="24"/>
      <c r="G161" s="85"/>
      <c r="I161" s="70"/>
      <c r="J161" s="38"/>
    </row>
    <row r="162" ht="15.75" customHeight="1">
      <c r="A162" s="68"/>
      <c r="B162" s="68"/>
      <c r="C162" s="68"/>
      <c r="D162" s="69"/>
      <c r="E162" s="84"/>
      <c r="F162" s="24"/>
      <c r="G162" s="85"/>
      <c r="I162" s="70"/>
      <c r="J162" s="38"/>
    </row>
    <row r="163" ht="15.75" customHeight="1">
      <c r="A163" s="68"/>
      <c r="B163" s="68"/>
      <c r="C163" s="68"/>
      <c r="D163" s="69"/>
      <c r="E163" s="84"/>
      <c r="F163" s="24"/>
      <c r="G163" s="85"/>
      <c r="I163" s="70"/>
      <c r="J163" s="38"/>
    </row>
    <row r="164" ht="15.75" customHeight="1">
      <c r="A164" s="68"/>
      <c r="B164" s="68"/>
      <c r="C164" s="68"/>
      <c r="D164" s="69"/>
      <c r="E164" s="84"/>
      <c r="F164" s="24"/>
      <c r="G164" s="85"/>
      <c r="I164" s="70"/>
      <c r="J164" s="38"/>
    </row>
    <row r="165" ht="15.75" customHeight="1">
      <c r="A165" s="68"/>
      <c r="B165" s="68"/>
      <c r="C165" s="68"/>
      <c r="D165" s="69"/>
      <c r="E165" s="84"/>
      <c r="F165" s="24"/>
      <c r="G165" s="85"/>
      <c r="I165" s="70"/>
      <c r="J165" s="38"/>
    </row>
    <row r="166" ht="15.75" customHeight="1">
      <c r="A166" s="68"/>
      <c r="B166" s="68"/>
      <c r="C166" s="68"/>
      <c r="D166" s="69"/>
      <c r="E166" s="84"/>
      <c r="F166" s="24"/>
      <c r="G166" s="85"/>
      <c r="I166" s="70"/>
      <c r="J166" s="38"/>
    </row>
    <row r="167" ht="15.75" customHeight="1">
      <c r="A167" s="68"/>
      <c r="B167" s="68"/>
      <c r="C167" s="68"/>
      <c r="D167" s="69"/>
      <c r="E167" s="84"/>
      <c r="F167" s="24"/>
      <c r="G167" s="85"/>
      <c r="I167" s="70"/>
      <c r="J167" s="38"/>
    </row>
    <row r="168" ht="15.75" customHeight="1">
      <c r="A168" s="68"/>
      <c r="B168" s="68"/>
      <c r="C168" s="68"/>
      <c r="D168" s="69"/>
      <c r="E168" s="84"/>
      <c r="F168" s="24"/>
      <c r="G168" s="85"/>
      <c r="I168" s="70"/>
      <c r="J168" s="38"/>
    </row>
    <row r="169" ht="15.75" customHeight="1">
      <c r="A169" s="68"/>
      <c r="B169" s="68"/>
      <c r="C169" s="68"/>
      <c r="D169" s="69"/>
      <c r="E169" s="84"/>
      <c r="F169" s="24"/>
      <c r="G169" s="85"/>
      <c r="I169" s="70"/>
      <c r="J169" s="38"/>
    </row>
    <row r="170" ht="15.75" customHeight="1">
      <c r="A170" s="68"/>
      <c r="B170" s="68"/>
      <c r="C170" s="68"/>
      <c r="D170" s="69"/>
      <c r="E170" s="84"/>
      <c r="F170" s="24"/>
      <c r="G170" s="85"/>
      <c r="I170" s="70"/>
      <c r="J170" s="38"/>
    </row>
    <row r="171" ht="15.75" customHeight="1">
      <c r="A171" s="68"/>
      <c r="B171" s="68"/>
      <c r="C171" s="68"/>
      <c r="D171" s="69"/>
      <c r="E171" s="84"/>
      <c r="F171" s="24"/>
      <c r="G171" s="85"/>
      <c r="I171" s="70"/>
      <c r="J171" s="38"/>
    </row>
    <row r="172" ht="15.75" customHeight="1">
      <c r="A172" s="68"/>
      <c r="B172" s="68"/>
      <c r="C172" s="68"/>
      <c r="D172" s="69"/>
      <c r="E172" s="84"/>
      <c r="F172" s="24"/>
      <c r="G172" s="85"/>
      <c r="I172" s="70"/>
      <c r="J172" s="38"/>
    </row>
    <row r="173" ht="15.75" customHeight="1">
      <c r="A173" s="68"/>
      <c r="B173" s="68"/>
      <c r="C173" s="68"/>
      <c r="D173" s="69"/>
      <c r="E173" s="84"/>
      <c r="F173" s="24"/>
      <c r="G173" s="85"/>
      <c r="I173" s="70"/>
      <c r="J173" s="38"/>
    </row>
    <row r="174" ht="15.75" customHeight="1">
      <c r="A174" s="68"/>
      <c r="B174" s="68"/>
      <c r="C174" s="68"/>
      <c r="D174" s="69"/>
      <c r="E174" s="84"/>
      <c r="F174" s="24"/>
      <c r="G174" s="85"/>
      <c r="I174" s="70"/>
      <c r="J174" s="38"/>
    </row>
    <row r="175" ht="15.75" customHeight="1">
      <c r="A175" s="68"/>
      <c r="B175" s="68"/>
      <c r="C175" s="68"/>
      <c r="D175" s="69"/>
      <c r="E175" s="84"/>
      <c r="F175" s="24"/>
      <c r="G175" s="85"/>
      <c r="I175" s="70"/>
      <c r="J175" s="38"/>
    </row>
    <row r="176" ht="15.75" customHeight="1">
      <c r="A176" s="68"/>
      <c r="B176" s="68"/>
      <c r="C176" s="68"/>
      <c r="D176" s="69"/>
      <c r="E176" s="84"/>
      <c r="F176" s="24"/>
      <c r="G176" s="85"/>
      <c r="I176" s="70"/>
      <c r="J176" s="38"/>
    </row>
    <row r="177" ht="15.75" customHeight="1">
      <c r="A177" s="68"/>
      <c r="B177" s="68"/>
      <c r="C177" s="68"/>
      <c r="D177" s="69"/>
      <c r="E177" s="84"/>
      <c r="F177" s="24"/>
      <c r="G177" s="85"/>
      <c r="I177" s="70"/>
      <c r="J177" s="38"/>
    </row>
    <row r="178" ht="15.75" customHeight="1">
      <c r="A178" s="68"/>
      <c r="B178" s="68"/>
      <c r="C178" s="68"/>
      <c r="D178" s="69"/>
      <c r="E178" s="84"/>
      <c r="F178" s="24"/>
      <c r="G178" s="85"/>
      <c r="I178" s="70"/>
      <c r="J178" s="38"/>
    </row>
    <row r="179" ht="15.75" customHeight="1">
      <c r="A179" s="68"/>
      <c r="B179" s="68"/>
      <c r="C179" s="68"/>
      <c r="D179" s="69"/>
      <c r="E179" s="84"/>
      <c r="F179" s="24"/>
      <c r="G179" s="85"/>
      <c r="I179" s="70"/>
      <c r="J179" s="38"/>
    </row>
    <row r="180" ht="15.75" customHeight="1">
      <c r="A180" s="68"/>
      <c r="B180" s="68"/>
      <c r="C180" s="68"/>
      <c r="D180" s="69"/>
      <c r="E180" s="84"/>
      <c r="F180" s="24"/>
      <c r="G180" s="85"/>
      <c r="I180" s="70"/>
      <c r="J180" s="38"/>
    </row>
    <row r="181" ht="15.75" customHeight="1">
      <c r="A181" s="68"/>
      <c r="B181" s="68"/>
      <c r="C181" s="68"/>
      <c r="D181" s="69"/>
      <c r="E181" s="84"/>
      <c r="F181" s="24"/>
      <c r="G181" s="85"/>
      <c r="I181" s="70"/>
      <c r="J181" s="38"/>
    </row>
    <row r="182" ht="15.75" customHeight="1">
      <c r="A182" s="68"/>
      <c r="B182" s="68"/>
      <c r="C182" s="68"/>
      <c r="D182" s="69"/>
      <c r="E182" s="84"/>
      <c r="F182" s="24"/>
      <c r="G182" s="85"/>
      <c r="I182" s="70"/>
      <c r="J182" s="38"/>
    </row>
    <row r="183" ht="15.75" customHeight="1">
      <c r="A183" s="68"/>
      <c r="B183" s="68"/>
      <c r="C183" s="68"/>
      <c r="D183" s="69"/>
      <c r="E183" s="84"/>
      <c r="F183" s="24"/>
      <c r="G183" s="85"/>
      <c r="I183" s="70"/>
      <c r="J183" s="38"/>
    </row>
    <row r="184" ht="15.75" customHeight="1">
      <c r="A184" s="68"/>
      <c r="B184" s="68"/>
      <c r="C184" s="68"/>
      <c r="D184" s="69"/>
      <c r="E184" s="84"/>
      <c r="F184" s="24"/>
      <c r="G184" s="85"/>
      <c r="I184" s="70"/>
      <c r="J184" s="38"/>
    </row>
    <row r="185" ht="15.75" customHeight="1">
      <c r="A185" s="68"/>
      <c r="B185" s="68"/>
      <c r="C185" s="68"/>
      <c r="D185" s="69"/>
      <c r="E185" s="84"/>
      <c r="F185" s="24"/>
      <c r="G185" s="85"/>
      <c r="I185" s="70"/>
      <c r="J185" s="38"/>
    </row>
    <row r="186" ht="15.75" customHeight="1">
      <c r="A186" s="68"/>
      <c r="B186" s="68"/>
      <c r="C186" s="68"/>
      <c r="D186" s="69"/>
      <c r="E186" s="84"/>
      <c r="F186" s="24"/>
      <c r="G186" s="85"/>
      <c r="I186" s="70"/>
      <c r="J186" s="38"/>
    </row>
    <row r="187" ht="15.75" customHeight="1">
      <c r="A187" s="68"/>
      <c r="B187" s="68"/>
      <c r="C187" s="68"/>
      <c r="D187" s="69"/>
      <c r="E187" s="84"/>
      <c r="F187" s="24"/>
      <c r="G187" s="85"/>
      <c r="I187" s="70"/>
      <c r="J187" s="38"/>
    </row>
    <row r="188" ht="15.75" customHeight="1">
      <c r="A188" s="68"/>
      <c r="B188" s="68"/>
      <c r="C188" s="68"/>
      <c r="D188" s="69"/>
      <c r="E188" s="84"/>
      <c r="F188" s="24"/>
      <c r="G188" s="85"/>
      <c r="I188" s="70"/>
      <c r="J188" s="38"/>
    </row>
    <row r="189" ht="15.75" customHeight="1">
      <c r="A189" s="68"/>
      <c r="B189" s="68"/>
      <c r="C189" s="68"/>
      <c r="D189" s="69"/>
      <c r="E189" s="84"/>
      <c r="F189" s="24"/>
      <c r="G189" s="85"/>
      <c r="I189" s="70"/>
      <c r="J189" s="38"/>
    </row>
    <row r="190" ht="15.75" customHeight="1">
      <c r="A190" s="68"/>
      <c r="B190" s="68"/>
      <c r="C190" s="68"/>
      <c r="D190" s="69"/>
      <c r="E190" s="84"/>
      <c r="F190" s="24"/>
      <c r="G190" s="85"/>
      <c r="I190" s="70"/>
      <c r="J190" s="38"/>
    </row>
    <row r="191" ht="15.75" customHeight="1">
      <c r="A191" s="68"/>
      <c r="B191" s="68"/>
      <c r="C191" s="68"/>
      <c r="D191" s="69"/>
      <c r="E191" s="84"/>
      <c r="F191" s="24"/>
      <c r="G191" s="85"/>
      <c r="I191" s="70"/>
      <c r="J191" s="38"/>
    </row>
    <row r="192" ht="15.75" customHeight="1">
      <c r="A192" s="68"/>
      <c r="B192" s="68"/>
      <c r="C192" s="68"/>
      <c r="D192" s="69"/>
      <c r="E192" s="84"/>
      <c r="F192" s="24"/>
      <c r="G192" s="85"/>
      <c r="I192" s="70"/>
      <c r="J192" s="38"/>
    </row>
    <row r="193" ht="15.75" customHeight="1">
      <c r="A193" s="68"/>
      <c r="B193" s="68"/>
      <c r="C193" s="68"/>
      <c r="D193" s="69"/>
      <c r="E193" s="84"/>
      <c r="F193" s="24"/>
      <c r="G193" s="85"/>
      <c r="I193" s="70"/>
      <c r="J193" s="38"/>
    </row>
    <row r="194" ht="15.75" customHeight="1">
      <c r="A194" s="68"/>
      <c r="B194" s="68"/>
      <c r="C194" s="68"/>
      <c r="D194" s="69"/>
      <c r="E194" s="84"/>
      <c r="F194" s="24"/>
      <c r="G194" s="85"/>
      <c r="I194" s="70"/>
      <c r="J194" s="38"/>
    </row>
    <row r="195" ht="15.75" customHeight="1">
      <c r="A195" s="68"/>
      <c r="B195" s="68"/>
      <c r="C195" s="68"/>
      <c r="D195" s="69"/>
      <c r="E195" s="84"/>
      <c r="F195" s="24"/>
      <c r="G195" s="85"/>
      <c r="I195" s="70"/>
      <c r="J195" s="38"/>
    </row>
    <row r="196" ht="15.75" customHeight="1">
      <c r="A196" s="68"/>
      <c r="B196" s="68"/>
      <c r="C196" s="68"/>
      <c r="D196" s="69"/>
      <c r="E196" s="84"/>
      <c r="F196" s="24"/>
      <c r="G196" s="85"/>
      <c r="I196" s="70"/>
      <c r="J196" s="38"/>
    </row>
    <row r="197" ht="15.75" customHeight="1">
      <c r="A197" s="68"/>
      <c r="B197" s="68"/>
      <c r="C197" s="68"/>
      <c r="D197" s="69"/>
      <c r="E197" s="84"/>
      <c r="F197" s="24"/>
      <c r="G197" s="85"/>
      <c r="I197" s="70"/>
      <c r="J197" s="38"/>
    </row>
    <row r="198" ht="15.75" customHeight="1">
      <c r="A198" s="68"/>
      <c r="B198" s="68"/>
      <c r="C198" s="68"/>
      <c r="D198" s="69"/>
      <c r="E198" s="84"/>
      <c r="F198" s="24"/>
      <c r="G198" s="85"/>
      <c r="I198" s="70"/>
      <c r="J198" s="38"/>
    </row>
    <row r="199" ht="15.75" customHeight="1">
      <c r="A199" s="68"/>
      <c r="B199" s="68"/>
      <c r="C199" s="68"/>
      <c r="D199" s="69"/>
      <c r="E199" s="84"/>
      <c r="F199" s="24"/>
      <c r="G199" s="85"/>
      <c r="I199" s="70"/>
      <c r="J199" s="38"/>
    </row>
    <row r="200" ht="15.75" customHeight="1">
      <c r="A200" s="68"/>
      <c r="B200" s="68"/>
      <c r="C200" s="68"/>
      <c r="D200" s="69"/>
      <c r="E200" s="84"/>
      <c r="F200" s="24"/>
      <c r="G200" s="85"/>
      <c r="I200" s="70"/>
      <c r="J200" s="38"/>
    </row>
    <row r="201" ht="15.75" customHeight="1">
      <c r="A201" s="68"/>
      <c r="B201" s="68"/>
      <c r="C201" s="68"/>
      <c r="D201" s="69"/>
      <c r="E201" s="84"/>
      <c r="F201" s="24"/>
      <c r="G201" s="85"/>
      <c r="I201" s="70"/>
      <c r="J201" s="38"/>
    </row>
    <row r="202" ht="15.75" customHeight="1">
      <c r="A202" s="68"/>
      <c r="B202" s="68"/>
      <c r="C202" s="68"/>
      <c r="D202" s="69"/>
      <c r="E202" s="84"/>
      <c r="F202" s="24"/>
      <c r="G202" s="85"/>
      <c r="I202" s="70"/>
      <c r="J202" s="38"/>
    </row>
    <row r="203" ht="15.75" customHeight="1">
      <c r="A203" s="68"/>
      <c r="B203" s="68"/>
      <c r="C203" s="68"/>
      <c r="D203" s="69"/>
      <c r="E203" s="84"/>
      <c r="F203" s="24"/>
      <c r="G203" s="85"/>
      <c r="I203" s="70"/>
      <c r="J203" s="38"/>
    </row>
    <row r="204" ht="15.75" customHeight="1">
      <c r="A204" s="68"/>
      <c r="B204" s="68"/>
      <c r="C204" s="68"/>
      <c r="D204" s="69"/>
      <c r="E204" s="84"/>
      <c r="F204" s="24"/>
      <c r="G204" s="85"/>
      <c r="I204" s="70"/>
      <c r="J204" s="38"/>
    </row>
    <row r="205" ht="15.75" customHeight="1">
      <c r="A205" s="68"/>
      <c r="B205" s="68"/>
      <c r="C205" s="68"/>
      <c r="D205" s="69"/>
      <c r="E205" s="84"/>
      <c r="F205" s="24"/>
      <c r="G205" s="85"/>
      <c r="I205" s="70"/>
      <c r="J205" s="38"/>
    </row>
    <row r="206" ht="15.75" customHeight="1">
      <c r="A206" s="68"/>
      <c r="B206" s="68"/>
      <c r="C206" s="68"/>
      <c r="D206" s="69"/>
      <c r="E206" s="84"/>
      <c r="F206" s="24"/>
      <c r="G206" s="85"/>
      <c r="I206" s="70"/>
      <c r="J206" s="38"/>
    </row>
    <row r="207" ht="15.75" customHeight="1">
      <c r="A207" s="68"/>
      <c r="B207" s="68"/>
      <c r="C207" s="68"/>
      <c r="D207" s="69"/>
      <c r="E207" s="84"/>
      <c r="F207" s="24"/>
      <c r="G207" s="85"/>
      <c r="I207" s="70"/>
      <c r="J207" s="38"/>
    </row>
    <row r="208" ht="15.75" customHeight="1">
      <c r="A208" s="68"/>
      <c r="B208" s="68"/>
      <c r="C208" s="68"/>
      <c r="D208" s="69"/>
      <c r="E208" s="84"/>
      <c r="F208" s="24"/>
      <c r="G208" s="85"/>
      <c r="I208" s="70"/>
      <c r="J208" s="38"/>
    </row>
    <row r="209" ht="15.75" customHeight="1">
      <c r="A209" s="68"/>
      <c r="B209" s="68"/>
      <c r="C209" s="68"/>
      <c r="D209" s="69"/>
      <c r="E209" s="84"/>
      <c r="F209" s="24"/>
      <c r="G209" s="85"/>
      <c r="I209" s="70"/>
      <c r="J209" s="38"/>
    </row>
    <row r="210" ht="15.75" customHeight="1">
      <c r="A210" s="68"/>
      <c r="B210" s="68"/>
      <c r="C210" s="68"/>
      <c r="D210" s="69"/>
      <c r="E210" s="84"/>
      <c r="F210" s="24"/>
      <c r="G210" s="85"/>
      <c r="I210" s="70"/>
      <c r="J210" s="38"/>
    </row>
    <row r="211" ht="15.75" customHeight="1">
      <c r="A211" s="68"/>
      <c r="B211" s="68"/>
      <c r="C211" s="68"/>
      <c r="D211" s="69"/>
      <c r="E211" s="84"/>
      <c r="F211" s="24"/>
      <c r="G211" s="85"/>
      <c r="I211" s="70"/>
      <c r="J211" s="38"/>
    </row>
    <row r="212" ht="15.75" customHeight="1">
      <c r="A212" s="68"/>
      <c r="B212" s="68"/>
      <c r="C212" s="68"/>
      <c r="D212" s="69"/>
      <c r="E212" s="84"/>
      <c r="F212" s="24"/>
      <c r="G212" s="85"/>
      <c r="I212" s="70"/>
      <c r="J212" s="38"/>
    </row>
    <row r="213" ht="15.75" customHeight="1">
      <c r="A213" s="68"/>
      <c r="B213" s="68"/>
      <c r="C213" s="68"/>
      <c r="D213" s="69"/>
      <c r="E213" s="84"/>
      <c r="F213" s="24"/>
      <c r="G213" s="85"/>
      <c r="I213" s="70"/>
      <c r="J213" s="38"/>
    </row>
    <row r="214" ht="15.75" customHeight="1">
      <c r="A214" s="68"/>
      <c r="B214" s="68"/>
      <c r="C214" s="68"/>
      <c r="D214" s="69"/>
      <c r="E214" s="84"/>
      <c r="F214" s="24"/>
      <c r="G214" s="85"/>
      <c r="I214" s="70"/>
      <c r="J214" s="38"/>
    </row>
    <row r="215" ht="15.75" customHeight="1">
      <c r="A215" s="68"/>
      <c r="B215" s="68"/>
      <c r="C215" s="68"/>
      <c r="D215" s="69"/>
      <c r="E215" s="84"/>
      <c r="F215" s="24"/>
      <c r="G215" s="85"/>
      <c r="I215" s="70"/>
      <c r="J215" s="38"/>
    </row>
    <row r="216" ht="15.75" customHeight="1">
      <c r="A216" s="68"/>
      <c r="B216" s="68"/>
      <c r="C216" s="68"/>
      <c r="D216" s="69"/>
      <c r="E216" s="84"/>
      <c r="F216" s="24"/>
      <c r="G216" s="85"/>
      <c r="I216" s="70"/>
      <c r="J216" s="38"/>
    </row>
    <row r="217" ht="15.75" customHeight="1">
      <c r="A217" s="68"/>
      <c r="B217" s="68"/>
      <c r="C217" s="68"/>
      <c r="D217" s="69"/>
      <c r="E217" s="84"/>
      <c r="F217" s="24"/>
      <c r="G217" s="85"/>
      <c r="I217" s="70"/>
      <c r="J217" s="38"/>
    </row>
    <row r="218" ht="15.75" customHeight="1">
      <c r="A218" s="68"/>
      <c r="B218" s="68"/>
      <c r="C218" s="68"/>
      <c r="D218" s="69"/>
      <c r="E218" s="84"/>
      <c r="F218" s="24"/>
      <c r="G218" s="85"/>
      <c r="I218" s="70"/>
      <c r="J218" s="38"/>
    </row>
    <row r="219" ht="15.75" customHeight="1">
      <c r="A219" s="68"/>
      <c r="B219" s="68"/>
      <c r="C219" s="68"/>
      <c r="D219" s="69"/>
      <c r="E219" s="84"/>
      <c r="F219" s="24"/>
      <c r="G219" s="85"/>
      <c r="I219" s="70"/>
      <c r="J219" s="38"/>
    </row>
    <row r="220" ht="15.75" customHeight="1">
      <c r="A220" s="68"/>
      <c r="B220" s="68"/>
      <c r="C220" s="68"/>
      <c r="D220" s="69"/>
      <c r="E220" s="84"/>
      <c r="F220" s="24"/>
      <c r="G220" s="85"/>
      <c r="I220" s="70"/>
      <c r="J220" s="38"/>
    </row>
    <row r="221" ht="15.75" customHeight="1">
      <c r="A221" s="68"/>
      <c r="B221" s="68"/>
      <c r="C221" s="68"/>
      <c r="D221" s="69"/>
      <c r="E221" s="84"/>
      <c r="F221" s="24"/>
      <c r="G221" s="85"/>
      <c r="I221" s="70"/>
      <c r="J221" s="38"/>
    </row>
    <row r="222" ht="15.75" customHeight="1">
      <c r="A222" s="68"/>
      <c r="B222" s="68"/>
      <c r="C222" s="68"/>
      <c r="D222" s="69"/>
      <c r="E222" s="84"/>
      <c r="F222" s="24"/>
      <c r="G222" s="85"/>
      <c r="I222" s="70"/>
      <c r="J222" s="38"/>
    </row>
    <row r="223" ht="15.75" customHeight="1">
      <c r="A223" s="68"/>
      <c r="B223" s="68"/>
      <c r="C223" s="68"/>
      <c r="D223" s="69"/>
      <c r="E223" s="84"/>
      <c r="F223" s="24"/>
      <c r="G223" s="85"/>
      <c r="I223" s="70"/>
      <c r="J223" s="38"/>
    </row>
    <row r="224" ht="15.75" customHeight="1">
      <c r="A224" s="68"/>
      <c r="B224" s="68"/>
      <c r="C224" s="68"/>
      <c r="D224" s="69"/>
      <c r="E224" s="84"/>
      <c r="F224" s="24"/>
      <c r="G224" s="85"/>
      <c r="I224" s="70"/>
      <c r="J224" s="38"/>
    </row>
    <row r="225" ht="15.75" customHeight="1">
      <c r="A225" s="68"/>
      <c r="B225" s="68"/>
      <c r="C225" s="68"/>
      <c r="D225" s="69"/>
      <c r="E225" s="84"/>
      <c r="F225" s="24"/>
      <c r="G225" s="85"/>
      <c r="I225" s="70"/>
      <c r="J225" s="38"/>
    </row>
    <row r="226" ht="15.75" customHeight="1">
      <c r="A226" s="68"/>
      <c r="B226" s="68"/>
      <c r="C226" s="68"/>
      <c r="D226" s="69"/>
      <c r="E226" s="84"/>
      <c r="F226" s="24"/>
      <c r="G226" s="85"/>
      <c r="I226" s="70"/>
      <c r="J226" s="38"/>
    </row>
    <row r="227" ht="15.75" customHeight="1">
      <c r="A227" s="68"/>
      <c r="B227" s="68"/>
      <c r="C227" s="68"/>
      <c r="D227" s="69"/>
      <c r="E227" s="84"/>
      <c r="F227" s="24"/>
      <c r="G227" s="85"/>
      <c r="I227" s="70"/>
      <c r="J227" s="38"/>
    </row>
    <row r="228" ht="15.75" customHeight="1">
      <c r="A228" s="68"/>
      <c r="B228" s="68"/>
      <c r="C228" s="68"/>
      <c r="D228" s="69"/>
      <c r="E228" s="84"/>
      <c r="F228" s="24"/>
      <c r="G228" s="85"/>
      <c r="I228" s="70"/>
      <c r="J228" s="38"/>
    </row>
    <row r="229" ht="15.75" customHeight="1">
      <c r="A229" s="68"/>
      <c r="B229" s="68"/>
      <c r="C229" s="68"/>
      <c r="D229" s="69"/>
      <c r="E229" s="84"/>
      <c r="F229" s="24"/>
      <c r="G229" s="85"/>
      <c r="I229" s="70"/>
      <c r="J229" s="38"/>
    </row>
    <row r="230" ht="15.75" customHeight="1">
      <c r="A230" s="68"/>
      <c r="B230" s="68"/>
      <c r="C230" s="68"/>
      <c r="D230" s="69"/>
      <c r="E230" s="84"/>
      <c r="F230" s="24"/>
      <c r="G230" s="85"/>
      <c r="I230" s="70"/>
      <c r="J230" s="38"/>
    </row>
    <row r="231" ht="15.75" customHeight="1">
      <c r="A231" s="68"/>
      <c r="B231" s="68"/>
      <c r="C231" s="68"/>
      <c r="D231" s="69"/>
      <c r="E231" s="84"/>
      <c r="F231" s="24"/>
      <c r="G231" s="85"/>
      <c r="I231" s="70"/>
      <c r="J231" s="38"/>
    </row>
    <row r="232" ht="15.75" customHeight="1">
      <c r="A232" s="68"/>
      <c r="B232" s="68"/>
      <c r="C232" s="68"/>
      <c r="D232" s="69"/>
      <c r="E232" s="84"/>
      <c r="F232" s="24"/>
      <c r="G232" s="85"/>
      <c r="I232" s="70"/>
      <c r="J232" s="38"/>
    </row>
    <row r="233" ht="15.75" customHeight="1">
      <c r="A233" s="68"/>
      <c r="B233" s="68"/>
      <c r="C233" s="68"/>
      <c r="D233" s="69"/>
      <c r="E233" s="84"/>
      <c r="F233" s="24"/>
      <c r="G233" s="85"/>
      <c r="I233" s="70"/>
      <c r="J233" s="38"/>
    </row>
    <row r="234" ht="15.75" customHeight="1">
      <c r="A234" s="68"/>
      <c r="B234" s="68"/>
      <c r="C234" s="68"/>
      <c r="D234" s="69"/>
      <c r="E234" s="84"/>
      <c r="F234" s="24"/>
      <c r="G234" s="85"/>
      <c r="I234" s="70"/>
      <c r="J234" s="38"/>
    </row>
    <row r="235" ht="15.75" customHeight="1">
      <c r="A235" s="68"/>
      <c r="B235" s="68"/>
      <c r="C235" s="68"/>
      <c r="D235" s="69"/>
      <c r="E235" s="84"/>
      <c r="F235" s="24"/>
      <c r="G235" s="85"/>
      <c r="I235" s="70"/>
      <c r="J235" s="38"/>
    </row>
    <row r="236" ht="15.75" customHeight="1">
      <c r="A236" s="68"/>
      <c r="B236" s="68"/>
      <c r="C236" s="68"/>
      <c r="D236" s="69"/>
      <c r="E236" s="84"/>
      <c r="F236" s="24"/>
      <c r="G236" s="85"/>
      <c r="I236" s="70"/>
      <c r="J236" s="38"/>
    </row>
    <row r="237" ht="15.75" customHeight="1">
      <c r="A237" s="68"/>
      <c r="B237" s="68"/>
      <c r="C237" s="68"/>
      <c r="D237" s="69"/>
      <c r="E237" s="84"/>
      <c r="F237" s="24"/>
      <c r="G237" s="85"/>
      <c r="I237" s="70"/>
      <c r="J237" s="38"/>
    </row>
    <row r="238" ht="15.75" customHeight="1">
      <c r="A238" s="68"/>
      <c r="B238" s="68"/>
      <c r="C238" s="68"/>
      <c r="D238" s="69"/>
      <c r="E238" s="84"/>
      <c r="F238" s="24"/>
      <c r="G238" s="85"/>
      <c r="I238" s="70"/>
      <c r="J238" s="38"/>
    </row>
    <row r="239" ht="15.75" customHeight="1">
      <c r="A239" s="68"/>
      <c r="B239" s="68"/>
      <c r="C239" s="68"/>
      <c r="D239" s="69"/>
      <c r="E239" s="84"/>
      <c r="F239" s="24"/>
      <c r="G239" s="85"/>
      <c r="I239" s="70"/>
      <c r="J239" s="38"/>
    </row>
    <row r="240" ht="15.75" customHeight="1">
      <c r="A240" s="68"/>
      <c r="B240" s="68"/>
      <c r="C240" s="68"/>
      <c r="D240" s="69"/>
      <c r="E240" s="84"/>
      <c r="F240" s="24"/>
      <c r="G240" s="85"/>
      <c r="I240" s="70"/>
      <c r="J240" s="38"/>
    </row>
    <row r="241" ht="15.75" customHeight="1">
      <c r="A241" s="68"/>
      <c r="B241" s="68"/>
      <c r="C241" s="68"/>
      <c r="D241" s="69"/>
      <c r="E241" s="84"/>
      <c r="F241" s="24"/>
      <c r="G241" s="85"/>
      <c r="I241" s="70"/>
      <c r="J241" s="38"/>
    </row>
    <row r="242" ht="15.75" customHeight="1">
      <c r="A242" s="68"/>
      <c r="B242" s="68"/>
      <c r="C242" s="68"/>
      <c r="D242" s="69"/>
      <c r="E242" s="84"/>
      <c r="F242" s="24"/>
      <c r="G242" s="85"/>
      <c r="I242" s="70"/>
      <c r="J242" s="38"/>
    </row>
    <row r="243" ht="15.75" customHeight="1">
      <c r="A243" s="68"/>
      <c r="B243" s="68"/>
      <c r="C243" s="68"/>
      <c r="D243" s="69"/>
      <c r="E243" s="84"/>
      <c r="F243" s="24"/>
      <c r="G243" s="85"/>
      <c r="I243" s="70"/>
      <c r="J243" s="38"/>
    </row>
    <row r="244" ht="15.75" customHeight="1">
      <c r="A244" s="68"/>
      <c r="B244" s="68"/>
      <c r="C244" s="68"/>
      <c r="D244" s="69"/>
      <c r="E244" s="84"/>
      <c r="F244" s="24"/>
      <c r="G244" s="85"/>
      <c r="I244" s="70"/>
      <c r="J244" s="38"/>
    </row>
    <row r="245" ht="15.75" customHeight="1">
      <c r="A245" s="68"/>
      <c r="B245" s="68"/>
      <c r="C245" s="68"/>
      <c r="D245" s="69"/>
      <c r="E245" s="84"/>
      <c r="F245" s="24"/>
      <c r="G245" s="85"/>
      <c r="I245" s="70"/>
      <c r="J245" s="38"/>
    </row>
    <row r="246" ht="15.75" customHeight="1">
      <c r="A246" s="68"/>
      <c r="B246" s="68"/>
      <c r="C246" s="68"/>
      <c r="D246" s="69"/>
      <c r="E246" s="84"/>
      <c r="F246" s="24"/>
      <c r="G246" s="85"/>
      <c r="I246" s="70"/>
      <c r="J246" s="38"/>
    </row>
    <row r="247" ht="15.75" customHeight="1">
      <c r="A247" s="68"/>
      <c r="B247" s="68"/>
      <c r="C247" s="68"/>
      <c r="D247" s="69"/>
      <c r="E247" s="84"/>
      <c r="F247" s="24"/>
      <c r="G247" s="85"/>
      <c r="I247" s="70"/>
      <c r="J247" s="38"/>
    </row>
    <row r="248" ht="15.75" customHeight="1">
      <c r="A248" s="68"/>
      <c r="B248" s="68"/>
      <c r="C248" s="68"/>
      <c r="D248" s="69"/>
      <c r="E248" s="84"/>
      <c r="F248" s="24"/>
      <c r="G248" s="85"/>
      <c r="I248" s="70"/>
      <c r="J248" s="38"/>
    </row>
    <row r="249" ht="15.75" customHeight="1">
      <c r="A249" s="68"/>
      <c r="B249" s="68"/>
      <c r="C249" s="68"/>
      <c r="D249" s="69"/>
      <c r="E249" s="84"/>
      <c r="F249" s="24"/>
      <c r="G249" s="85"/>
      <c r="I249" s="70"/>
      <c r="J249" s="38"/>
    </row>
    <row r="250" ht="15.75" customHeight="1">
      <c r="A250" s="68"/>
      <c r="B250" s="68"/>
      <c r="C250" s="68"/>
      <c r="D250" s="69"/>
      <c r="E250" s="84"/>
      <c r="F250" s="24"/>
      <c r="G250" s="85"/>
      <c r="I250" s="70"/>
      <c r="J250" s="38"/>
    </row>
    <row r="251" ht="15.75" customHeight="1">
      <c r="A251" s="68"/>
      <c r="B251" s="68"/>
      <c r="C251" s="68"/>
      <c r="D251" s="69"/>
      <c r="E251" s="84"/>
      <c r="F251" s="24"/>
      <c r="G251" s="85"/>
      <c r="I251" s="70"/>
      <c r="J251" s="38"/>
    </row>
    <row r="252" ht="15.75" customHeight="1">
      <c r="A252" s="68"/>
      <c r="B252" s="68"/>
      <c r="C252" s="68"/>
      <c r="D252" s="69"/>
      <c r="E252" s="84"/>
      <c r="F252" s="24"/>
      <c r="G252" s="85"/>
      <c r="I252" s="70"/>
      <c r="J252" s="38"/>
    </row>
    <row r="253" ht="15.75" customHeight="1">
      <c r="A253" s="68"/>
      <c r="B253" s="68"/>
      <c r="C253" s="68"/>
      <c r="D253" s="69"/>
      <c r="E253" s="84"/>
      <c r="F253" s="24"/>
      <c r="G253" s="85"/>
      <c r="I253" s="70"/>
      <c r="J253" s="38"/>
    </row>
    <row r="254" ht="15.75" customHeight="1">
      <c r="A254" s="68"/>
      <c r="B254" s="68"/>
      <c r="C254" s="68"/>
      <c r="D254" s="69"/>
      <c r="E254" s="84"/>
      <c r="F254" s="24"/>
      <c r="G254" s="85"/>
      <c r="I254" s="70"/>
      <c r="J254" s="38"/>
    </row>
    <row r="255" ht="15.75" customHeight="1">
      <c r="A255" s="68"/>
      <c r="B255" s="68"/>
      <c r="C255" s="68"/>
      <c r="D255" s="69"/>
      <c r="E255" s="84"/>
      <c r="F255" s="24"/>
      <c r="G255" s="85"/>
      <c r="I255" s="70"/>
      <c r="J255" s="38"/>
    </row>
    <row r="256" ht="15.75" customHeight="1">
      <c r="A256" s="68"/>
      <c r="B256" s="68"/>
      <c r="C256" s="68"/>
      <c r="D256" s="69"/>
      <c r="E256" s="84"/>
      <c r="F256" s="24"/>
      <c r="G256" s="85"/>
      <c r="I256" s="70"/>
      <c r="J256" s="38"/>
    </row>
    <row r="257" ht="15.75" customHeight="1">
      <c r="A257" s="68"/>
      <c r="B257" s="68"/>
      <c r="C257" s="68"/>
      <c r="D257" s="69"/>
      <c r="E257" s="84"/>
      <c r="F257" s="24"/>
      <c r="G257" s="85"/>
      <c r="I257" s="70"/>
      <c r="J257" s="38"/>
    </row>
    <row r="258" ht="15.75" customHeight="1">
      <c r="A258" s="68"/>
      <c r="B258" s="68"/>
      <c r="C258" s="68"/>
      <c r="D258" s="69"/>
      <c r="E258" s="84"/>
      <c r="F258" s="24"/>
      <c r="G258" s="85"/>
      <c r="I258" s="70"/>
      <c r="J258" s="38"/>
    </row>
    <row r="259" ht="15.75" customHeight="1">
      <c r="A259" s="68"/>
      <c r="B259" s="68"/>
      <c r="C259" s="68"/>
      <c r="D259" s="69"/>
      <c r="E259" s="84"/>
      <c r="F259" s="24"/>
      <c r="G259" s="85"/>
      <c r="I259" s="70"/>
      <c r="J259" s="38"/>
    </row>
    <row r="260" ht="15.75" customHeight="1">
      <c r="A260" s="68"/>
      <c r="B260" s="68"/>
      <c r="C260" s="68"/>
      <c r="D260" s="69"/>
      <c r="E260" s="84"/>
      <c r="F260" s="24"/>
      <c r="G260" s="85"/>
      <c r="I260" s="70"/>
      <c r="J260" s="38"/>
    </row>
    <row r="261" ht="15.75" customHeight="1">
      <c r="A261" s="68"/>
      <c r="B261" s="68"/>
      <c r="C261" s="68"/>
      <c r="D261" s="69"/>
      <c r="E261" s="84"/>
      <c r="F261" s="24"/>
      <c r="G261" s="85"/>
      <c r="I261" s="70"/>
      <c r="J261" s="38"/>
    </row>
    <row r="262" ht="15.75" customHeight="1">
      <c r="A262" s="68"/>
      <c r="B262" s="68"/>
      <c r="C262" s="68"/>
      <c r="D262" s="69"/>
      <c r="E262" s="84"/>
      <c r="F262" s="24"/>
      <c r="G262" s="85"/>
      <c r="I262" s="70"/>
      <c r="J262" s="38"/>
    </row>
    <row r="263" ht="15.75" customHeight="1">
      <c r="A263" s="68"/>
      <c r="B263" s="68"/>
      <c r="C263" s="68"/>
      <c r="D263" s="69"/>
      <c r="E263" s="84"/>
      <c r="F263" s="24"/>
      <c r="G263" s="85"/>
      <c r="I263" s="70"/>
      <c r="J263" s="38"/>
    </row>
    <row r="264" ht="15.75" customHeight="1">
      <c r="A264" s="68"/>
      <c r="B264" s="68"/>
      <c r="C264" s="68"/>
      <c r="D264" s="69"/>
      <c r="E264" s="84"/>
      <c r="F264" s="24"/>
      <c r="G264" s="85"/>
      <c r="I264" s="70"/>
      <c r="J264" s="38"/>
    </row>
    <row r="265" ht="15.75" customHeight="1">
      <c r="A265" s="68"/>
      <c r="B265" s="68"/>
      <c r="C265" s="68"/>
      <c r="D265" s="69"/>
      <c r="E265" s="84"/>
      <c r="F265" s="24"/>
      <c r="G265" s="85"/>
      <c r="I265" s="70"/>
      <c r="J265" s="38"/>
    </row>
    <row r="266" ht="15.75" customHeight="1">
      <c r="A266" s="68"/>
      <c r="B266" s="68"/>
      <c r="C266" s="68"/>
      <c r="D266" s="69"/>
      <c r="E266" s="84"/>
      <c r="F266" s="24"/>
      <c r="G266" s="85"/>
      <c r="I266" s="70"/>
      <c r="J266" s="38"/>
    </row>
    <row r="267" ht="15.75" customHeight="1">
      <c r="A267" s="68"/>
      <c r="B267" s="68"/>
      <c r="C267" s="68"/>
      <c r="D267" s="69"/>
      <c r="E267" s="84"/>
      <c r="F267" s="24"/>
      <c r="G267" s="85"/>
      <c r="I267" s="70"/>
      <c r="J267" s="38"/>
    </row>
    <row r="268" ht="15.75" customHeight="1">
      <c r="A268" s="68"/>
      <c r="B268" s="68"/>
      <c r="C268" s="68"/>
      <c r="D268" s="69"/>
      <c r="E268" s="84"/>
      <c r="F268" s="24"/>
      <c r="G268" s="85"/>
      <c r="I268" s="70"/>
      <c r="J268" s="38"/>
    </row>
    <row r="269" ht="15.75" customHeight="1">
      <c r="A269" s="68"/>
      <c r="B269" s="68"/>
      <c r="C269" s="68"/>
      <c r="D269" s="69"/>
      <c r="E269" s="84"/>
      <c r="F269" s="24"/>
      <c r="G269" s="85"/>
      <c r="I269" s="70"/>
      <c r="J269" s="38"/>
    </row>
    <row r="270" ht="15.75" customHeight="1">
      <c r="A270" s="68"/>
      <c r="B270" s="68"/>
      <c r="C270" s="68"/>
      <c r="D270" s="69"/>
      <c r="E270" s="84"/>
      <c r="F270" s="24"/>
      <c r="G270" s="85"/>
      <c r="I270" s="70"/>
      <c r="J270" s="38"/>
    </row>
    <row r="271" ht="15.75" customHeight="1">
      <c r="A271" s="68"/>
      <c r="B271" s="68"/>
      <c r="C271" s="68"/>
      <c r="D271" s="69"/>
      <c r="E271" s="84"/>
      <c r="F271" s="24"/>
      <c r="G271" s="85"/>
      <c r="I271" s="70"/>
      <c r="J271" s="38"/>
    </row>
    <row r="272" ht="15.75" customHeight="1">
      <c r="A272" s="68"/>
      <c r="B272" s="68"/>
      <c r="C272" s="68"/>
      <c r="D272" s="69"/>
      <c r="E272" s="84"/>
      <c r="F272" s="24"/>
      <c r="G272" s="85"/>
      <c r="I272" s="70"/>
      <c r="J272" s="38"/>
    </row>
    <row r="273" ht="15.75" customHeight="1">
      <c r="A273" s="68"/>
      <c r="B273" s="68"/>
      <c r="C273" s="68"/>
      <c r="D273" s="69"/>
      <c r="E273" s="84"/>
      <c r="F273" s="24"/>
      <c r="G273" s="85"/>
      <c r="I273" s="70"/>
      <c r="J273" s="38"/>
    </row>
    <row r="274" ht="15.75" customHeight="1">
      <c r="A274" s="68"/>
      <c r="B274" s="68"/>
      <c r="C274" s="68"/>
      <c r="D274" s="69"/>
      <c r="E274" s="84"/>
      <c r="F274" s="24"/>
      <c r="G274" s="85"/>
      <c r="I274" s="70"/>
      <c r="J274" s="38"/>
    </row>
    <row r="275" ht="15.75" customHeight="1">
      <c r="A275" s="68"/>
      <c r="B275" s="68"/>
      <c r="C275" s="68"/>
      <c r="D275" s="69"/>
      <c r="E275" s="84"/>
      <c r="F275" s="24"/>
      <c r="G275" s="85"/>
      <c r="I275" s="70"/>
      <c r="J275" s="38"/>
    </row>
    <row r="276" ht="15.75" customHeight="1">
      <c r="A276" s="68"/>
      <c r="B276" s="68"/>
      <c r="C276" s="68"/>
      <c r="D276" s="69"/>
      <c r="E276" s="84"/>
      <c r="F276" s="24"/>
      <c r="G276" s="85"/>
      <c r="I276" s="70"/>
      <c r="J276" s="38"/>
    </row>
    <row r="277" ht="15.75" customHeight="1">
      <c r="A277" s="68"/>
      <c r="B277" s="68"/>
      <c r="C277" s="68"/>
      <c r="D277" s="69"/>
      <c r="E277" s="84"/>
      <c r="F277" s="24"/>
      <c r="G277" s="85"/>
      <c r="I277" s="70"/>
      <c r="J277" s="38"/>
    </row>
    <row r="278" ht="15.75" customHeight="1">
      <c r="A278" s="68"/>
      <c r="B278" s="68"/>
      <c r="C278" s="68"/>
      <c r="D278" s="69"/>
      <c r="E278" s="84"/>
      <c r="F278" s="24"/>
      <c r="G278" s="85"/>
      <c r="I278" s="70"/>
      <c r="J278" s="38"/>
    </row>
    <row r="279" ht="15.75" customHeight="1">
      <c r="A279" s="68"/>
      <c r="B279" s="68"/>
      <c r="C279" s="68"/>
      <c r="D279" s="69"/>
      <c r="E279" s="84"/>
      <c r="F279" s="24"/>
      <c r="G279" s="85"/>
      <c r="I279" s="70"/>
      <c r="J279" s="38"/>
    </row>
    <row r="280" ht="15.75" customHeight="1">
      <c r="A280" s="68"/>
      <c r="B280" s="68"/>
      <c r="C280" s="68"/>
      <c r="D280" s="69"/>
      <c r="E280" s="84"/>
      <c r="F280" s="24"/>
      <c r="G280" s="85"/>
      <c r="I280" s="70"/>
      <c r="J280" s="38"/>
    </row>
    <row r="281" ht="15.75" customHeight="1">
      <c r="A281" s="68"/>
      <c r="B281" s="68"/>
      <c r="C281" s="68"/>
      <c r="D281" s="69"/>
      <c r="E281" s="84"/>
      <c r="F281" s="24"/>
      <c r="G281" s="85"/>
      <c r="I281" s="70"/>
      <c r="J281" s="38"/>
    </row>
    <row r="282" ht="15.75" customHeight="1">
      <c r="A282" s="68"/>
      <c r="B282" s="68"/>
      <c r="C282" s="68"/>
      <c r="D282" s="69"/>
      <c r="E282" s="84"/>
      <c r="F282" s="24"/>
      <c r="G282" s="85"/>
      <c r="I282" s="70"/>
      <c r="J282" s="38"/>
    </row>
    <row r="283" ht="15.75" customHeight="1">
      <c r="A283" s="68"/>
      <c r="B283" s="68"/>
      <c r="C283" s="68"/>
      <c r="D283" s="69"/>
      <c r="E283" s="84"/>
      <c r="F283" s="24"/>
      <c r="G283" s="85"/>
      <c r="I283" s="70"/>
      <c r="J283" s="38"/>
    </row>
    <row r="284" ht="15.75" customHeight="1">
      <c r="A284" s="68"/>
      <c r="B284" s="68"/>
      <c r="C284" s="68"/>
      <c r="D284" s="69"/>
      <c r="E284" s="84"/>
      <c r="F284" s="24"/>
      <c r="G284" s="85"/>
      <c r="I284" s="70"/>
      <c r="J284" s="38"/>
    </row>
    <row r="285" ht="15.75" customHeight="1">
      <c r="A285" s="68"/>
      <c r="B285" s="68"/>
      <c r="C285" s="68"/>
      <c r="D285" s="69"/>
      <c r="E285" s="84"/>
      <c r="F285" s="24"/>
      <c r="G285" s="85"/>
      <c r="I285" s="70"/>
      <c r="J285" s="38"/>
    </row>
    <row r="286" ht="15.75" customHeight="1">
      <c r="A286" s="68"/>
      <c r="B286" s="68"/>
      <c r="C286" s="68"/>
      <c r="D286" s="69"/>
      <c r="E286" s="84"/>
      <c r="F286" s="24"/>
      <c r="G286" s="85"/>
      <c r="I286" s="70"/>
      <c r="J286" s="38"/>
    </row>
    <row r="287" ht="15.75" customHeight="1">
      <c r="A287" s="68"/>
      <c r="B287" s="68"/>
      <c r="C287" s="68"/>
      <c r="D287" s="69"/>
      <c r="E287" s="84"/>
      <c r="F287" s="24"/>
      <c r="G287" s="85"/>
      <c r="I287" s="70"/>
      <c r="J287" s="38"/>
    </row>
    <row r="288" ht="15.75" customHeight="1">
      <c r="A288" s="68"/>
      <c r="B288" s="68"/>
      <c r="C288" s="68"/>
      <c r="D288" s="69"/>
      <c r="E288" s="84"/>
      <c r="F288" s="24"/>
      <c r="G288" s="85"/>
      <c r="I288" s="70"/>
      <c r="J288" s="38"/>
    </row>
    <row r="289" ht="15.75" customHeight="1">
      <c r="A289" s="68"/>
      <c r="B289" s="68"/>
      <c r="C289" s="68"/>
      <c r="D289" s="69"/>
      <c r="E289" s="84"/>
      <c r="F289" s="24"/>
      <c r="G289" s="85"/>
      <c r="I289" s="70"/>
      <c r="J289" s="38"/>
    </row>
    <row r="290" ht="15.75" customHeight="1">
      <c r="A290" s="68"/>
      <c r="B290" s="68"/>
      <c r="C290" s="68"/>
      <c r="D290" s="69"/>
      <c r="E290" s="84"/>
      <c r="F290" s="24"/>
      <c r="G290" s="85"/>
      <c r="I290" s="70"/>
      <c r="J290" s="38"/>
    </row>
    <row r="291" ht="15.75" customHeight="1">
      <c r="A291" s="68"/>
      <c r="B291" s="68"/>
      <c r="C291" s="68"/>
      <c r="D291" s="69"/>
      <c r="E291" s="84"/>
      <c r="F291" s="24"/>
      <c r="G291" s="85"/>
      <c r="I291" s="70"/>
      <c r="J291" s="38"/>
    </row>
    <row r="292" ht="15.75" customHeight="1">
      <c r="A292" s="68"/>
      <c r="B292" s="68"/>
      <c r="C292" s="68"/>
      <c r="D292" s="69"/>
      <c r="E292" s="84"/>
      <c r="F292" s="24"/>
      <c r="G292" s="85"/>
      <c r="I292" s="70"/>
      <c r="J292" s="38"/>
    </row>
    <row r="293" ht="15.75" customHeight="1">
      <c r="A293" s="68"/>
      <c r="B293" s="68"/>
      <c r="C293" s="68"/>
      <c r="D293" s="69"/>
      <c r="E293" s="84"/>
      <c r="F293" s="24"/>
      <c r="G293" s="85"/>
      <c r="I293" s="70"/>
      <c r="J293" s="38"/>
    </row>
    <row r="294" ht="15.75" customHeight="1">
      <c r="A294" s="68"/>
      <c r="B294" s="68"/>
      <c r="C294" s="68"/>
      <c r="D294" s="69"/>
      <c r="E294" s="84"/>
      <c r="F294" s="24"/>
      <c r="G294" s="85"/>
      <c r="I294" s="70"/>
      <c r="J294" s="38"/>
    </row>
    <row r="295" ht="15.75" customHeight="1">
      <c r="A295" s="68"/>
      <c r="B295" s="68"/>
      <c r="C295" s="68"/>
      <c r="D295" s="69"/>
      <c r="E295" s="84"/>
      <c r="F295" s="24"/>
      <c r="G295" s="85"/>
      <c r="I295" s="70"/>
      <c r="J295" s="38"/>
    </row>
    <row r="296" ht="15.75" customHeight="1">
      <c r="A296" s="68"/>
      <c r="B296" s="68"/>
      <c r="C296" s="68"/>
      <c r="D296" s="69"/>
      <c r="E296" s="84"/>
      <c r="F296" s="24"/>
      <c r="G296" s="85"/>
      <c r="I296" s="70"/>
      <c r="J296" s="38"/>
    </row>
    <row r="297" ht="15.75" customHeight="1">
      <c r="A297" s="68"/>
      <c r="B297" s="68"/>
      <c r="C297" s="68"/>
      <c r="D297" s="69"/>
      <c r="E297" s="84"/>
      <c r="F297" s="24"/>
      <c r="G297" s="85"/>
      <c r="I297" s="70"/>
      <c r="J297" s="38"/>
    </row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B1"/>
    <mergeCell ref="C1:D1"/>
    <mergeCell ref="I1:J2"/>
    <mergeCell ref="A2:B2"/>
    <mergeCell ref="C2:D2"/>
    <mergeCell ref="A3:B3"/>
    <mergeCell ref="C3:D3"/>
  </mergeCells>
  <printOptions gridLines="1" horizontalCentered="1"/>
  <pageMargins bottom="0.75" footer="0.0" header="0.0" left="0.7" right="0.7" top="0.75"/>
  <pageSetup paperSize="8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6" width="14.43"/>
  </cols>
  <sheetData>
    <row r="2" ht="15.0" customHeight="1">
      <c r="A2" s="86" t="s">
        <v>152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6.29"/>
    <col customWidth="1" min="2" max="9" width="14.43"/>
  </cols>
  <sheetData>
    <row r="1" ht="33.0" customHeight="1">
      <c r="A1" s="87" t="s">
        <v>153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>
      <c r="A2" s="89"/>
      <c r="B2" s="89"/>
      <c r="C2" s="89"/>
      <c r="D2" s="89"/>
      <c r="E2" s="89"/>
      <c r="F2" s="89"/>
      <c r="G2" s="89"/>
      <c r="H2" s="89"/>
      <c r="I2" s="89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</row>
    <row r="3">
      <c r="A3" s="90" t="s">
        <v>154</v>
      </c>
      <c r="B3" s="91" t="s">
        <v>155</v>
      </c>
      <c r="C3" s="92" t="s">
        <v>156</v>
      </c>
      <c r="D3" s="93" t="s">
        <v>157</v>
      </c>
      <c r="E3" s="94" t="s">
        <v>158</v>
      </c>
      <c r="F3" s="95" t="s">
        <v>159</v>
      </c>
      <c r="G3" s="96" t="s">
        <v>160</v>
      </c>
      <c r="H3" s="97" t="s">
        <v>161</v>
      </c>
      <c r="I3" s="89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</row>
    <row r="4">
      <c r="A4" s="98" t="s">
        <v>162</v>
      </c>
      <c r="B4" s="99">
        <f t="shared" ref="B4:B8" si="1">(C4*36)*52</f>
        <v>14451.84</v>
      </c>
      <c r="C4" s="100">
        <v>7.720000000000001</v>
      </c>
      <c r="D4" s="99">
        <f t="shared" ref="D4:D8" si="2">(E4*36)*52</f>
        <v>16604.64</v>
      </c>
      <c r="E4" s="100">
        <f>F4+1.32</f>
        <v>8.87</v>
      </c>
      <c r="F4" s="101">
        <v>7.55</v>
      </c>
      <c r="G4" s="102">
        <f t="shared" ref="G4:G7" si="3">E4-F4</f>
        <v>1.32</v>
      </c>
      <c r="H4" s="103">
        <f t="shared" ref="H4:H8" si="4">(E4-C4)/C4</f>
        <v>0.1489637306</v>
      </c>
      <c r="I4" s="89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>
      <c r="A5" s="98" t="s">
        <v>163</v>
      </c>
      <c r="B5" s="99">
        <f t="shared" si="1"/>
        <v>14695.2</v>
      </c>
      <c r="C5" s="100">
        <v>7.8500000000000005</v>
      </c>
      <c r="D5" s="99">
        <f t="shared" si="2"/>
        <v>16848</v>
      </c>
      <c r="E5" s="100">
        <f>F5+1.45</f>
        <v>9</v>
      </c>
      <c r="F5" s="101">
        <v>7.55</v>
      </c>
      <c r="G5" s="102">
        <f t="shared" si="3"/>
        <v>1.45</v>
      </c>
      <c r="H5" s="103">
        <f t="shared" si="4"/>
        <v>0.1464968153</v>
      </c>
      <c r="I5" s="89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>
      <c r="A6" s="98" t="s">
        <v>164</v>
      </c>
      <c r="B6" s="99">
        <f t="shared" si="1"/>
        <v>17184.96</v>
      </c>
      <c r="C6" s="100">
        <v>9.18</v>
      </c>
      <c r="D6" s="99">
        <f t="shared" si="2"/>
        <v>19337.76</v>
      </c>
      <c r="E6" s="100">
        <f>F6+2.78</f>
        <v>10.33</v>
      </c>
      <c r="F6" s="101">
        <v>7.55</v>
      </c>
      <c r="G6" s="102">
        <f t="shared" si="3"/>
        <v>2.78</v>
      </c>
      <c r="H6" s="103">
        <f t="shared" si="4"/>
        <v>0.1252723312</v>
      </c>
      <c r="I6" s="89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</row>
    <row r="7">
      <c r="A7" s="98" t="s">
        <v>165</v>
      </c>
      <c r="B7" s="99">
        <f t="shared" si="1"/>
        <v>17521.92</v>
      </c>
      <c r="C7" s="100">
        <v>9.36</v>
      </c>
      <c r="D7" s="99">
        <f t="shared" si="2"/>
        <v>20142.72</v>
      </c>
      <c r="E7" s="100">
        <f>F7+0.76</f>
        <v>10.76</v>
      </c>
      <c r="F7" s="101">
        <v>10.0</v>
      </c>
      <c r="G7" s="102">
        <f t="shared" si="3"/>
        <v>0.76</v>
      </c>
      <c r="H7" s="103">
        <f t="shared" si="4"/>
        <v>0.1495726496</v>
      </c>
      <c r="I7" s="89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</row>
    <row r="8">
      <c r="A8" s="104" t="s">
        <v>166</v>
      </c>
      <c r="B8" s="105">
        <f t="shared" si="1"/>
        <v>21415.68</v>
      </c>
      <c r="C8" s="106">
        <v>11.44</v>
      </c>
      <c r="D8" s="105">
        <f t="shared" si="2"/>
        <v>22857.12</v>
      </c>
      <c r="E8" s="106">
        <v>12.21</v>
      </c>
      <c r="F8" s="107">
        <v>12.21</v>
      </c>
      <c r="G8" s="108">
        <v>0.0</v>
      </c>
      <c r="H8" s="109">
        <f t="shared" si="4"/>
        <v>0.06730769231</v>
      </c>
      <c r="I8" s="89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</row>
    <row r="9">
      <c r="A9" s="89"/>
      <c r="B9" s="89"/>
      <c r="C9" s="110"/>
      <c r="D9" s="89"/>
      <c r="E9" s="89"/>
      <c r="F9" s="89"/>
      <c r="G9" s="89"/>
      <c r="H9" s="89"/>
      <c r="I9" s="89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</row>
    <row r="10">
      <c r="A10" s="89"/>
      <c r="B10" s="89"/>
      <c r="C10" s="89"/>
      <c r="D10" s="89"/>
      <c r="E10" s="89"/>
      <c r="F10" s="89"/>
      <c r="G10" s="89"/>
      <c r="H10" s="89"/>
      <c r="I10" s="89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ht="15.75" customHeight="1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ht="15.75" customHeight="1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ht="15.75" customHeight="1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ht="15.75" customHeight="1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ht="15.75" customHeigh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ht="15.75" customHeight="1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ht="15.75" customHeight="1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ht="15.75" customHeight="1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ht="15.75" customHeight="1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ht="15.75" customHeight="1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ht="15.75" customHeight="1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ht="15.75" customHeight="1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ht="15.75" customHeight="1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ht="15.75" customHeight="1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ht="15.75" customHeight="1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ht="15.75" customHeight="1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ht="15.75" customHeight="1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ht="15.75" customHeight="1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ht="15.75" customHeight="1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ht="15.75" customHeight="1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ht="15.75" customHeight="1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ht="15.75" customHeight="1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ht="15.75" customHeight="1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 ht="15.75" customHeight="1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ht="15.75" customHeight="1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 ht="15.75" customHeight="1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 ht="15.75" customHeight="1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 ht="15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</row>
    <row r="49" ht="15.75" customHeight="1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</row>
    <row r="50" ht="15.75" customHeight="1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</row>
    <row r="51" ht="15.75" customHeight="1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</row>
    <row r="52" ht="15.75" customHeight="1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 ht="15.75" customHeight="1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ht="15.75" customHeight="1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</row>
    <row r="55" ht="15.75" customHeight="1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</row>
    <row r="56" ht="15.75" customHeight="1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ht="15.75" customHeight="1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</row>
    <row r="58" ht="15.75" customHeight="1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</row>
    <row r="59" ht="15.75" customHeight="1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</row>
    <row r="60" ht="15.7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</row>
    <row r="61" ht="15.75" customHeight="1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</row>
    <row r="62" ht="15.75" customHeight="1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</row>
    <row r="63" ht="15.75" customHeight="1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</row>
    <row r="64" ht="15.75" customHeight="1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</row>
    <row r="65" ht="15.75" customHeight="1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</row>
    <row r="66" ht="15.75" customHeight="1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</row>
    <row r="67" ht="15.75" customHeight="1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</row>
    <row r="68" ht="15.75" customHeight="1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</row>
    <row r="69" ht="15.75" customHeight="1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</row>
    <row r="70" ht="15.75" customHeight="1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</row>
    <row r="71" ht="15.75" customHeight="1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</row>
    <row r="72" ht="15.75" customHeight="1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</row>
    <row r="73" ht="15.75" customHeight="1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</row>
    <row r="74" ht="15.75" customHeight="1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</row>
    <row r="75" ht="15.75" customHeight="1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</row>
    <row r="76" ht="15.75" customHeight="1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</row>
    <row r="77" ht="15.75" customHeight="1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</row>
    <row r="78" ht="15.7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</row>
    <row r="79" ht="15.75" customHeight="1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</row>
    <row r="80" ht="15.75" customHeight="1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</row>
    <row r="81" ht="15.75" customHeight="1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</row>
    <row r="82" ht="15.7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</row>
    <row r="83" ht="15.75" customHeight="1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</row>
    <row r="84" ht="15.75" customHeight="1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</row>
    <row r="85" ht="15.75" customHeight="1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</row>
    <row r="86" ht="15.75" customHeight="1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</row>
    <row r="87" ht="15.75" customHeight="1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</row>
    <row r="88" ht="15.7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</row>
    <row r="89" ht="15.75" customHeight="1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</row>
    <row r="90" ht="15.75" customHeight="1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</row>
    <row r="91" ht="15.75" customHeight="1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</row>
    <row r="92" ht="15.75" customHeight="1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</row>
    <row r="93" ht="15.75" customHeight="1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</row>
    <row r="94" ht="15.75" customHeight="1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</row>
    <row r="95" ht="15.75" customHeight="1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</row>
    <row r="96" ht="15.75" customHeight="1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</row>
    <row r="97" ht="15.75" customHeight="1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</row>
    <row r="98" ht="15.75" customHeight="1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</row>
    <row r="99" ht="15.75" customHeight="1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</row>
    <row r="100" ht="15.75" customHeight="1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</row>
    <row r="101" ht="15.75" customHeight="1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</row>
    <row r="102" ht="15.75" customHeight="1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</row>
    <row r="103" ht="15.75" customHeight="1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</row>
    <row r="104" ht="15.75" customHeight="1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</row>
    <row r="105" ht="15.75" customHeight="1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</row>
    <row r="106" ht="15.75" customHeight="1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</row>
    <row r="107" ht="15.75" customHeight="1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</row>
    <row r="108" ht="15.75" customHeight="1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</row>
    <row r="109" ht="15.75" customHeight="1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</row>
    <row r="110" ht="15.75" customHeight="1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</row>
    <row r="111" ht="15.75" customHeight="1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</row>
    <row r="112" ht="15.75" customHeight="1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</row>
    <row r="113" ht="15.75" customHeight="1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</row>
    <row r="114" ht="15.75" customHeight="1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</row>
    <row r="115" ht="15.75" customHeight="1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</row>
    <row r="116" ht="15.75" customHeight="1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</row>
    <row r="117" ht="15.75" customHeight="1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</row>
    <row r="118" ht="15.75" customHeight="1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</row>
    <row r="119" ht="15.75" customHeight="1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</row>
    <row r="120" ht="15.75" customHeight="1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</row>
    <row r="121" ht="15.75" customHeight="1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</row>
    <row r="122" ht="15.75" customHeight="1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</row>
    <row r="123" ht="15.75" customHeight="1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</row>
    <row r="124" ht="15.75" customHeight="1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</row>
    <row r="125" ht="15.75" customHeight="1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</row>
    <row r="126" ht="15.75" customHeight="1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</row>
    <row r="127" ht="15.75" customHeight="1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</row>
    <row r="128" ht="15.75" customHeight="1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</row>
    <row r="129" ht="15.75" customHeight="1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</row>
    <row r="130" ht="15.75" customHeight="1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</row>
    <row r="131" ht="15.75" customHeight="1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</row>
    <row r="132" ht="15.75" customHeight="1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</row>
    <row r="133" ht="15.75" customHeight="1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</row>
    <row r="134" ht="15.75" customHeight="1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</row>
    <row r="135" ht="15.75" customHeight="1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</row>
    <row r="136" ht="15.75" customHeight="1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</row>
    <row r="137" ht="15.75" customHeight="1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</row>
    <row r="138" ht="15.75" customHeight="1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</row>
    <row r="139" ht="15.75" customHeight="1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</row>
    <row r="140" ht="15.75" customHeight="1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</row>
    <row r="141" ht="15.75" customHeight="1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</row>
    <row r="142" ht="15.75" customHeight="1">
      <c r="A142" s="88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</row>
    <row r="143" ht="15.75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</row>
    <row r="144" ht="15.75" customHeight="1">
      <c r="A144" s="88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</row>
    <row r="145" ht="15.75" customHeight="1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</row>
    <row r="146" ht="15.75" customHeight="1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</row>
    <row r="147" ht="15.75" customHeight="1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</row>
    <row r="148" ht="15.75" customHeight="1">
      <c r="A148" s="88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</row>
    <row r="149" ht="15.75" customHeight="1">
      <c r="A149" s="88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</row>
    <row r="150" ht="15.75" customHeight="1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</row>
    <row r="151" ht="15.75" customHeight="1">
      <c r="A151" s="88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</row>
    <row r="152" ht="15.75" customHeight="1">
      <c r="A152" s="88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</row>
    <row r="153" ht="15.75" customHeight="1">
      <c r="A153" s="88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</row>
    <row r="154" ht="15.75" customHeight="1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</row>
    <row r="155" ht="15.75" customHeight="1">
      <c r="A155" s="88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</row>
    <row r="156" ht="15.75" customHeight="1">
      <c r="A156" s="88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</row>
    <row r="157" ht="15.75" customHeight="1">
      <c r="A157" s="88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</row>
    <row r="158" ht="15.75" customHeight="1">
      <c r="A158" s="88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</row>
    <row r="159" ht="15.75" customHeight="1">
      <c r="A159" s="88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</row>
    <row r="160" ht="15.75" customHeight="1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</row>
    <row r="161" ht="15.75" customHeight="1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</row>
    <row r="162" ht="15.75" customHeight="1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</row>
    <row r="163" ht="15.75" customHeight="1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</row>
    <row r="164" ht="15.75" customHeight="1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</row>
    <row r="165" ht="15.75" customHeight="1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</row>
    <row r="166" ht="15.75" customHeight="1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</row>
    <row r="167" ht="15.75" customHeight="1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</row>
    <row r="168" ht="15.75" customHeight="1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</row>
    <row r="169" ht="15.75" customHeight="1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</row>
    <row r="170" ht="15.75" customHeight="1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</row>
    <row r="171" ht="15.75" customHeight="1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</row>
    <row r="172" ht="15.75" customHeight="1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</row>
    <row r="173" ht="15.75" customHeight="1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</row>
    <row r="174" ht="15.75" customHeight="1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</row>
    <row r="175" ht="15.75" customHeight="1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</row>
    <row r="176" ht="15.75" customHeight="1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</row>
    <row r="177" ht="15.75" customHeight="1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</row>
    <row r="178" ht="15.75" customHeight="1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</row>
    <row r="179" ht="15.75" customHeight="1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</row>
    <row r="180" ht="15.75" customHeight="1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</row>
    <row r="181" ht="15.75" customHeight="1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</row>
    <row r="182" ht="15.75" customHeight="1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</row>
    <row r="183" ht="15.75" customHeight="1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</row>
    <row r="184" ht="15.75" customHeight="1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</row>
    <row r="185" ht="15.75" customHeight="1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</row>
    <row r="186" ht="15.75" customHeight="1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</row>
    <row r="187" ht="15.75" customHeight="1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</row>
    <row r="188" ht="15.75" customHeight="1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</row>
    <row r="189" ht="15.75" customHeight="1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</row>
    <row r="190" ht="15.75" customHeight="1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</row>
    <row r="191" ht="15.75" customHeight="1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</row>
    <row r="192" ht="15.75" customHeight="1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</row>
    <row r="193" ht="15.75" customHeight="1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</row>
    <row r="194" ht="15.75" customHeight="1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</row>
    <row r="195" ht="15.75" customHeight="1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</row>
    <row r="196" ht="15.75" customHeight="1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</row>
    <row r="197" ht="15.75" customHeight="1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</row>
    <row r="198" ht="15.75" customHeight="1">
      <c r="A198" s="88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</row>
    <row r="199" ht="15.75" customHeight="1">
      <c r="A199" s="88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</row>
    <row r="200" ht="15.75" customHeight="1">
      <c r="A200" s="88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</row>
    <row r="201" ht="15.75" customHeight="1">
      <c r="A201" s="88"/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</row>
    <row r="202" ht="15.75" customHeight="1">
      <c r="A202" s="88"/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</row>
    <row r="203" ht="15.75" customHeight="1">
      <c r="A203" s="88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</row>
    <row r="204" ht="15.75" customHeight="1">
      <c r="A204" s="88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</row>
    <row r="205" ht="15.75" customHeight="1">
      <c r="A205" s="88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</row>
    <row r="206" ht="15.75" customHeight="1">
      <c r="A206" s="88"/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</row>
    <row r="207" ht="15.75" customHeight="1">
      <c r="A207" s="88"/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</row>
    <row r="208" ht="15.75" customHeight="1">
      <c r="A208" s="88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</row>
    <row r="209" ht="15.75" customHeight="1">
      <c r="A209" s="88"/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</row>
    <row r="210" ht="15.75" customHeight="1">
      <c r="A210" s="88"/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</row>
    <row r="211" ht="15.75" customHeight="1">
      <c r="A211" s="88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</row>
    <row r="212" ht="15.75" customHeight="1">
      <c r="A212" s="88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</row>
    <row r="213" ht="15.75" customHeight="1">
      <c r="A213" s="88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</row>
    <row r="214" ht="15.75" customHeight="1">
      <c r="A214" s="88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</row>
    <row r="215" ht="15.75" customHeight="1">
      <c r="A215" s="88"/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</row>
    <row r="216" ht="15.75" customHeight="1">
      <c r="A216" s="88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</row>
    <row r="217" ht="15.75" customHeight="1">
      <c r="A217" s="88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</row>
    <row r="218" ht="15.75" customHeight="1">
      <c r="A218" s="88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</row>
    <row r="219" ht="15.75" customHeight="1">
      <c r="A219" s="88"/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</row>
    <row r="220" ht="15.75" customHeight="1">
      <c r="A220" s="88"/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</row>
    <row r="221" ht="15.75" customHeight="1">
      <c r="A221" s="88"/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</row>
    <row r="222" ht="15.75" customHeight="1">
      <c r="A222" s="88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</row>
    <row r="223" ht="15.75" customHeight="1">
      <c r="A223" s="88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</row>
    <row r="224" ht="15.75" customHeight="1">
      <c r="A224" s="88"/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</row>
    <row r="225" ht="15.75" customHeight="1">
      <c r="A225" s="88"/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</row>
    <row r="226" ht="15.75" customHeight="1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</row>
    <row r="227" ht="15.75" customHeight="1">
      <c r="A227" s="88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</row>
    <row r="228" ht="15.75" customHeight="1">
      <c r="A228" s="88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</row>
    <row r="229" ht="15.75" customHeight="1">
      <c r="A229" s="88"/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</row>
    <row r="230" ht="15.75" customHeight="1">
      <c r="A230" s="88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</row>
    <row r="231" ht="15.75" customHeight="1">
      <c r="A231" s="88"/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</row>
    <row r="232" ht="15.75" customHeight="1">
      <c r="A232" s="88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</row>
    <row r="233" ht="15.75" customHeight="1">
      <c r="A233" s="88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</row>
    <row r="234" ht="15.75" customHeight="1">
      <c r="A234" s="88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</row>
    <row r="235" ht="15.75" customHeight="1">
      <c r="A235" s="88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</row>
    <row r="236" ht="15.75" customHeight="1">
      <c r="A236" s="88"/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</row>
    <row r="237" ht="15.75" customHeight="1">
      <c r="A237" s="88"/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</row>
    <row r="238" ht="15.75" customHeight="1">
      <c r="A238" s="88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</row>
    <row r="239" ht="15.75" customHeight="1">
      <c r="A239" s="88"/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</row>
    <row r="240" ht="15.75" customHeight="1">
      <c r="A240" s="88"/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</row>
    <row r="241" ht="15.75" customHeight="1">
      <c r="A241" s="88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</row>
    <row r="242" ht="15.75" customHeight="1">
      <c r="A242" s="88"/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</row>
    <row r="243" ht="15.75" customHeight="1">
      <c r="A243" s="88"/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</row>
    <row r="244" ht="15.75" customHeight="1">
      <c r="A244" s="88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</row>
    <row r="245" ht="15.75" customHeight="1">
      <c r="A245" s="88"/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</row>
    <row r="246" ht="15.75" customHeight="1">
      <c r="A246" s="88"/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</row>
    <row r="247" ht="15.75" customHeight="1">
      <c r="A247" s="88"/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</row>
    <row r="248" ht="15.75" customHeight="1">
      <c r="A248" s="88"/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88"/>
      <c r="Z248" s="88"/>
    </row>
    <row r="249" ht="15.75" customHeight="1">
      <c r="A249" s="88"/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  <c r="Z249" s="88"/>
    </row>
    <row r="250" ht="15.75" customHeight="1">
      <c r="A250" s="88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88"/>
      <c r="Z250" s="88"/>
    </row>
    <row r="251" ht="15.75" customHeight="1">
      <c r="A251" s="88"/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88"/>
      <c r="Z251" s="88"/>
    </row>
    <row r="252" ht="15.75" customHeight="1">
      <c r="A252" s="88"/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</row>
    <row r="253" ht="15.75" customHeight="1">
      <c r="A253" s="88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</row>
    <row r="254" ht="15.75" customHeight="1">
      <c r="A254" s="88"/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  <c r="Z254" s="88"/>
    </row>
    <row r="255" ht="15.75" customHeight="1">
      <c r="A255" s="88"/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</row>
    <row r="256" ht="15.75" customHeight="1">
      <c r="A256" s="88"/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88"/>
      <c r="Z256" s="88"/>
    </row>
    <row r="257" ht="15.75" customHeight="1">
      <c r="A257" s="88"/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</row>
    <row r="258" ht="15.75" customHeight="1">
      <c r="A258" s="88"/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</row>
    <row r="259" ht="15.75" customHeight="1">
      <c r="A259" s="88"/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  <c r="Z259" s="88"/>
    </row>
    <row r="260" ht="15.75" customHeight="1">
      <c r="A260" s="88"/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</row>
    <row r="261" ht="15.75" customHeight="1">
      <c r="A261" s="88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</row>
    <row r="262" ht="15.75" customHeight="1">
      <c r="A262" s="88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</row>
    <row r="263" ht="15.75" customHeight="1">
      <c r="A263" s="88"/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</row>
    <row r="264" ht="15.75" customHeight="1">
      <c r="A264" s="88"/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</row>
    <row r="265" ht="15.75" customHeight="1">
      <c r="A265" s="88"/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</row>
    <row r="266" ht="15.75" customHeight="1">
      <c r="A266" s="88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  <c r="Z266" s="88"/>
    </row>
    <row r="267" ht="15.75" customHeight="1">
      <c r="A267" s="88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</row>
    <row r="268" ht="15.75" customHeight="1">
      <c r="A268" s="88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  <c r="Z268" s="88"/>
    </row>
    <row r="269" ht="15.75" customHeight="1">
      <c r="A269" s="88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  <c r="Z269" s="88"/>
    </row>
    <row r="270" ht="15.75" customHeight="1">
      <c r="A270" s="88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</row>
    <row r="271" ht="15.75" customHeight="1">
      <c r="A271" s="88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</row>
    <row r="272" ht="15.75" customHeight="1">
      <c r="A272" s="88"/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</row>
    <row r="273" ht="15.75" customHeight="1">
      <c r="A273" s="88"/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</row>
    <row r="274" ht="15.75" customHeight="1">
      <c r="A274" s="88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</row>
    <row r="275" ht="15.75" customHeight="1">
      <c r="A275" s="88"/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</row>
    <row r="276" ht="15.75" customHeight="1">
      <c r="A276" s="88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</row>
    <row r="277" ht="15.75" customHeight="1">
      <c r="A277" s="88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</row>
    <row r="278" ht="15.75" customHeight="1">
      <c r="A278" s="88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</row>
    <row r="279" ht="15.75" customHeight="1">
      <c r="A279" s="88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</row>
    <row r="280" ht="15.75" customHeight="1">
      <c r="A280" s="88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</row>
    <row r="281" ht="15.75" customHeight="1">
      <c r="A281" s="88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</row>
    <row r="282" ht="15.75" customHeight="1">
      <c r="A282" s="88"/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  <c r="Z282" s="88"/>
    </row>
    <row r="283" ht="15.75" customHeight="1">
      <c r="A283" s="88"/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</row>
    <row r="284" ht="15.75" customHeight="1">
      <c r="A284" s="88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</row>
    <row r="285" ht="15.75" customHeight="1">
      <c r="A285" s="88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</row>
    <row r="286" ht="15.75" customHeight="1">
      <c r="A286" s="88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</row>
    <row r="287" ht="15.75" customHeight="1">
      <c r="A287" s="88"/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</row>
    <row r="288" ht="15.75" customHeight="1">
      <c r="A288" s="88"/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</row>
    <row r="289" ht="15.75" customHeight="1">
      <c r="A289" s="88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</row>
    <row r="290" ht="15.75" customHeight="1">
      <c r="A290" s="88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  <c r="Z290" s="88"/>
    </row>
    <row r="291" ht="15.75" customHeight="1">
      <c r="A291" s="88"/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  <c r="Z291" s="88"/>
    </row>
    <row r="292" ht="15.75" customHeight="1">
      <c r="A292" s="88"/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</row>
    <row r="293" ht="15.75" customHeight="1">
      <c r="A293" s="88"/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</row>
    <row r="294" ht="15.75" customHeight="1">
      <c r="A294" s="88"/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</row>
    <row r="295" ht="15.75" customHeight="1">
      <c r="A295" s="88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</row>
    <row r="296" ht="15.75" customHeight="1">
      <c r="A296" s="88"/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</row>
    <row r="297" ht="15.75" customHeight="1">
      <c r="A297" s="88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  <c r="Z297" s="88"/>
    </row>
    <row r="298" ht="15.75" customHeight="1">
      <c r="A298" s="88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</row>
    <row r="299" ht="15.75" customHeight="1">
      <c r="A299" s="88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  <c r="Z299" s="88"/>
    </row>
    <row r="300" ht="15.75" customHeight="1">
      <c r="A300" s="88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</row>
    <row r="301" ht="15.75" customHeight="1">
      <c r="A301" s="88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</row>
    <row r="302" ht="15.75" customHeight="1">
      <c r="A302" s="88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</row>
    <row r="303" ht="15.75" customHeight="1">
      <c r="A303" s="88"/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</row>
    <row r="304" ht="15.75" customHeight="1">
      <c r="A304" s="88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  <c r="Z304" s="88"/>
    </row>
    <row r="305" ht="15.75" customHeight="1">
      <c r="A305" s="88"/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</row>
    <row r="306" ht="15.75" customHeight="1">
      <c r="A306" s="88"/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</row>
    <row r="307" ht="15.75" customHeight="1">
      <c r="A307" s="88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</row>
    <row r="308" ht="15.75" customHeight="1">
      <c r="A308" s="88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</row>
    <row r="309" ht="15.75" customHeight="1">
      <c r="A309" s="88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</row>
    <row r="310" ht="15.75" customHeight="1">
      <c r="A310" s="88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</row>
    <row r="311" ht="15.75" customHeight="1">
      <c r="A311" s="88"/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  <c r="Z311" s="88"/>
    </row>
    <row r="312" ht="15.75" customHeight="1">
      <c r="A312" s="88"/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</row>
    <row r="313" ht="15.75" customHeight="1">
      <c r="A313" s="88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</row>
    <row r="314" ht="15.75" customHeight="1">
      <c r="A314" s="88"/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</row>
    <row r="315" ht="15.75" customHeight="1">
      <c r="A315" s="88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</row>
    <row r="316" ht="15.75" customHeight="1">
      <c r="A316" s="88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</row>
    <row r="317" ht="15.75" customHeight="1">
      <c r="A317" s="88"/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  <c r="Z317" s="88"/>
    </row>
    <row r="318" ht="15.75" customHeight="1">
      <c r="A318" s="88"/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</row>
    <row r="319" ht="15.75" customHeight="1">
      <c r="A319" s="88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</row>
    <row r="320" ht="15.75" customHeight="1">
      <c r="A320" s="88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</row>
    <row r="321" ht="15.75" customHeight="1">
      <c r="A321" s="88"/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</row>
    <row r="322" ht="15.75" customHeight="1">
      <c r="A322" s="88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  <c r="Z322" s="88"/>
    </row>
    <row r="323" ht="15.75" customHeight="1">
      <c r="A323" s="88"/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</row>
    <row r="324" ht="15.75" customHeight="1">
      <c r="A324" s="88"/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</row>
    <row r="325" ht="15.75" customHeight="1">
      <c r="A325" s="88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</row>
    <row r="326" ht="15.75" customHeight="1">
      <c r="A326" s="88"/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  <c r="Z326" s="88"/>
    </row>
    <row r="327" ht="15.75" customHeight="1">
      <c r="A327" s="88"/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  <c r="Z327" s="88"/>
    </row>
    <row r="328" ht="15.75" customHeight="1">
      <c r="A328" s="88"/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</row>
    <row r="329" ht="15.75" customHeight="1">
      <c r="A329" s="88"/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</row>
    <row r="330" ht="15.75" customHeight="1">
      <c r="A330" s="88"/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8"/>
    </row>
    <row r="331" ht="15.75" customHeight="1">
      <c r="A331" s="88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8"/>
    </row>
    <row r="332" ht="15.75" customHeight="1">
      <c r="A332" s="88"/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  <c r="Z332" s="88"/>
    </row>
    <row r="333" ht="15.75" customHeight="1">
      <c r="A333" s="88"/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88"/>
      <c r="Z333" s="88"/>
    </row>
    <row r="334" ht="15.75" customHeight="1">
      <c r="A334" s="88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</row>
    <row r="335" ht="15.75" customHeight="1">
      <c r="A335" s="88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88"/>
      <c r="Z335" s="88"/>
    </row>
    <row r="336" ht="15.75" customHeight="1">
      <c r="A336" s="88"/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88"/>
      <c r="Z336" s="88"/>
    </row>
    <row r="337" ht="15.75" customHeight="1">
      <c r="A337" s="88"/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88"/>
      <c r="Z337" s="88"/>
    </row>
    <row r="338" ht="15.75" customHeight="1">
      <c r="A338" s="88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  <c r="Z338" s="88"/>
    </row>
    <row r="339" ht="15.75" customHeight="1">
      <c r="A339" s="88"/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</row>
    <row r="340" ht="15.75" customHeight="1">
      <c r="A340" s="88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8"/>
    </row>
    <row r="341" ht="15.75" customHeight="1">
      <c r="A341" s="88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8"/>
    </row>
    <row r="342" ht="15.75" customHeight="1">
      <c r="A342" s="88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8"/>
    </row>
    <row r="343" ht="15.75" customHeight="1">
      <c r="A343" s="88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</row>
    <row r="344" ht="15.75" customHeight="1">
      <c r="A344" s="88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  <c r="Z344" s="88"/>
    </row>
    <row r="345" ht="15.75" customHeight="1">
      <c r="A345" s="88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88"/>
      <c r="Z345" s="88"/>
    </row>
    <row r="346" ht="15.75" customHeight="1">
      <c r="A346" s="88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  <c r="Z346" s="88"/>
    </row>
    <row r="347" ht="15.75" customHeight="1">
      <c r="A347" s="88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88"/>
      <c r="Z347" s="88"/>
    </row>
    <row r="348" ht="15.75" customHeight="1">
      <c r="A348" s="88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  <c r="Z348" s="88"/>
    </row>
    <row r="349" ht="15.75" customHeight="1">
      <c r="A349" s="88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  <c r="Z349" s="88"/>
    </row>
    <row r="350" ht="15.75" customHeight="1">
      <c r="A350" s="88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88"/>
      <c r="Z350" s="88"/>
    </row>
    <row r="351" ht="15.75" customHeight="1">
      <c r="A351" s="88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88"/>
      <c r="Z351" s="88"/>
    </row>
    <row r="352" ht="15.75" customHeight="1">
      <c r="A352" s="88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</row>
    <row r="353" ht="15.75" customHeight="1">
      <c r="A353" s="88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</row>
    <row r="354" ht="15.75" customHeight="1">
      <c r="A354" s="88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88"/>
      <c r="Z354" s="88"/>
    </row>
    <row r="355" ht="15.75" customHeight="1">
      <c r="A355" s="88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88"/>
      <c r="Z355" s="88"/>
    </row>
    <row r="356" ht="15.75" customHeight="1">
      <c r="A356" s="88"/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88"/>
      <c r="Z356" s="88"/>
    </row>
    <row r="357" ht="15.75" customHeight="1">
      <c r="A357" s="88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88"/>
      <c r="Z357" s="88"/>
    </row>
    <row r="358" ht="15.75" customHeight="1">
      <c r="A358" s="88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88"/>
      <c r="Z358" s="88"/>
    </row>
    <row r="359" ht="15.75" customHeight="1">
      <c r="A359" s="88"/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88"/>
      <c r="Z359" s="88"/>
    </row>
    <row r="360" ht="15.75" customHeight="1">
      <c r="A360" s="88"/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88"/>
      <c r="X360" s="88"/>
      <c r="Y360" s="88"/>
      <c r="Z360" s="88"/>
    </row>
    <row r="361" ht="15.75" customHeight="1">
      <c r="A361" s="88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</row>
    <row r="362" ht="15.75" customHeight="1">
      <c r="A362" s="88"/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  <c r="Z362" s="88"/>
    </row>
    <row r="363" ht="15.75" customHeight="1">
      <c r="A363" s="88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  <c r="Z363" s="88"/>
    </row>
    <row r="364" ht="15.75" customHeight="1">
      <c r="A364" s="88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88"/>
      <c r="Z364" s="88"/>
    </row>
    <row r="365" ht="15.75" customHeight="1">
      <c r="A365" s="88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</row>
    <row r="366" ht="15.75" customHeight="1">
      <c r="A366" s="88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</row>
    <row r="367" ht="15.75" customHeight="1">
      <c r="A367" s="88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</row>
    <row r="368" ht="15.75" customHeight="1">
      <c r="A368" s="88"/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</row>
    <row r="369" ht="15.75" customHeight="1">
      <c r="A369" s="88"/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</row>
    <row r="370" ht="15.75" customHeight="1">
      <c r="A370" s="88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</row>
    <row r="371" ht="15.75" customHeight="1">
      <c r="A371" s="88"/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</row>
    <row r="372" ht="15.75" customHeight="1">
      <c r="A372" s="88"/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</row>
    <row r="373" ht="15.75" customHeight="1">
      <c r="A373" s="88"/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</row>
    <row r="374" ht="15.75" customHeight="1">
      <c r="A374" s="88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</row>
    <row r="375" ht="15.75" customHeight="1">
      <c r="A375" s="88"/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</row>
    <row r="376" ht="15.75" customHeight="1">
      <c r="A376" s="88"/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</row>
    <row r="377" ht="15.75" customHeight="1">
      <c r="A377" s="88"/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</row>
    <row r="378" ht="15.75" customHeight="1">
      <c r="A378" s="88"/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</row>
    <row r="379" ht="15.75" customHeight="1">
      <c r="A379" s="88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</row>
    <row r="380" ht="15.75" customHeight="1">
      <c r="A380" s="88"/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</row>
    <row r="381" ht="15.75" customHeight="1">
      <c r="A381" s="88"/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</row>
    <row r="382" ht="15.75" customHeight="1">
      <c r="A382" s="88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</row>
    <row r="383" ht="15.75" customHeight="1">
      <c r="A383" s="88"/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</row>
    <row r="384" ht="15.75" customHeight="1">
      <c r="A384" s="88"/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</row>
    <row r="385" ht="15.75" customHeight="1">
      <c r="A385" s="88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</row>
    <row r="386" ht="15.75" customHeight="1">
      <c r="A386" s="88"/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</row>
    <row r="387" ht="15.75" customHeight="1">
      <c r="A387" s="88"/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</row>
    <row r="388" ht="15.75" customHeight="1">
      <c r="A388" s="88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</row>
    <row r="389" ht="15.75" customHeight="1">
      <c r="A389" s="88"/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</row>
    <row r="390" ht="15.75" customHeight="1">
      <c r="A390" s="88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</row>
    <row r="391" ht="15.75" customHeight="1">
      <c r="A391" s="88"/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</row>
    <row r="392" ht="15.75" customHeight="1">
      <c r="A392" s="88"/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</row>
    <row r="393" ht="15.75" customHeight="1">
      <c r="A393" s="88"/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</row>
    <row r="394" ht="15.75" customHeight="1">
      <c r="A394" s="88"/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</row>
    <row r="395" ht="15.75" customHeight="1">
      <c r="A395" s="88"/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</row>
    <row r="396" ht="15.75" customHeight="1">
      <c r="A396" s="88"/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</row>
    <row r="397" ht="15.75" customHeight="1">
      <c r="A397" s="88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</row>
    <row r="398" ht="15.75" customHeight="1">
      <c r="A398" s="88"/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</row>
    <row r="399" ht="15.75" customHeight="1">
      <c r="A399" s="88"/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</row>
    <row r="400" ht="15.75" customHeight="1">
      <c r="A400" s="88"/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</row>
    <row r="401" ht="15.75" customHeight="1">
      <c r="A401" s="88"/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</row>
    <row r="402" ht="15.75" customHeight="1">
      <c r="A402" s="88"/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</row>
    <row r="403" ht="15.75" customHeight="1">
      <c r="A403" s="88"/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</row>
    <row r="404" ht="15.75" customHeight="1">
      <c r="A404" s="88"/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</row>
    <row r="405" ht="15.75" customHeight="1">
      <c r="A405" s="88"/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</row>
    <row r="406" ht="15.75" customHeight="1">
      <c r="A406" s="88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</row>
    <row r="407" ht="15.75" customHeight="1">
      <c r="A407" s="88"/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</row>
    <row r="408" ht="15.75" customHeight="1">
      <c r="A408" s="88"/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</row>
    <row r="409" ht="15.75" customHeight="1">
      <c r="A409" s="88"/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</row>
    <row r="410" ht="15.75" customHeight="1">
      <c r="A410" s="88"/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</row>
    <row r="411" ht="15.75" customHeight="1">
      <c r="A411" s="88"/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</row>
    <row r="412" ht="15.75" customHeight="1">
      <c r="A412" s="88"/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</row>
    <row r="413" ht="15.75" customHeight="1">
      <c r="A413" s="88"/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</row>
    <row r="414" ht="15.75" customHeight="1">
      <c r="A414" s="88"/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</row>
    <row r="415" ht="15.75" customHeight="1">
      <c r="A415" s="88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</row>
    <row r="416" ht="15.75" customHeight="1">
      <c r="A416" s="88"/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</row>
    <row r="417" ht="15.75" customHeight="1">
      <c r="A417" s="88"/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</row>
    <row r="418" ht="15.75" customHeight="1">
      <c r="A418" s="88"/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</row>
    <row r="419" ht="15.75" customHeight="1">
      <c r="A419" s="88"/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</row>
    <row r="420" ht="15.75" customHeight="1">
      <c r="A420" s="88"/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</row>
    <row r="421" ht="15.75" customHeight="1">
      <c r="A421" s="88"/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</row>
    <row r="422" ht="15.75" customHeight="1">
      <c r="A422" s="88"/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</row>
    <row r="423" ht="15.75" customHeight="1">
      <c r="A423" s="88"/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</row>
    <row r="424" ht="15.75" customHeight="1">
      <c r="A424" s="88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</row>
    <row r="425" ht="15.75" customHeight="1">
      <c r="A425" s="88"/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</row>
    <row r="426" ht="15.75" customHeight="1">
      <c r="A426" s="88"/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</row>
    <row r="427" ht="15.75" customHeight="1">
      <c r="A427" s="88"/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</row>
    <row r="428" ht="15.75" customHeight="1">
      <c r="A428" s="88"/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</row>
    <row r="429" ht="15.75" customHeight="1">
      <c r="A429" s="88"/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</row>
    <row r="430" ht="15.75" customHeight="1">
      <c r="A430" s="88"/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</row>
    <row r="431" ht="15.75" customHeight="1">
      <c r="A431" s="88"/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</row>
    <row r="432" ht="15.75" customHeight="1">
      <c r="A432" s="88"/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</row>
    <row r="433" ht="15.75" customHeight="1">
      <c r="A433" s="88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</row>
    <row r="434" ht="15.75" customHeight="1">
      <c r="A434" s="88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</row>
    <row r="435" ht="15.75" customHeight="1">
      <c r="A435" s="88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</row>
    <row r="436" ht="15.75" customHeight="1">
      <c r="A436" s="88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</row>
    <row r="437" ht="15.75" customHeight="1">
      <c r="A437" s="88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</row>
    <row r="438" ht="15.75" customHeight="1">
      <c r="A438" s="88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</row>
    <row r="439" ht="15.75" customHeight="1">
      <c r="A439" s="88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</row>
    <row r="440" ht="15.75" customHeight="1">
      <c r="A440" s="88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</row>
    <row r="441" ht="15.75" customHeight="1">
      <c r="A441" s="88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</row>
    <row r="442" ht="15.75" customHeight="1">
      <c r="A442" s="88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</row>
    <row r="443" ht="15.75" customHeight="1">
      <c r="A443" s="88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</row>
    <row r="444" ht="15.75" customHeight="1">
      <c r="A444" s="88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</row>
    <row r="445" ht="15.75" customHeight="1">
      <c r="A445" s="88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</row>
    <row r="446" ht="15.75" customHeight="1">
      <c r="A446" s="88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</row>
    <row r="447" ht="15.75" customHeight="1">
      <c r="A447" s="88"/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</row>
    <row r="448" ht="15.75" customHeight="1">
      <c r="A448" s="88"/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</row>
    <row r="449" ht="15.75" customHeight="1">
      <c r="A449" s="88"/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</row>
    <row r="450" ht="15.75" customHeight="1">
      <c r="A450" s="88"/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</row>
    <row r="451" ht="15.75" customHeight="1">
      <c r="A451" s="88"/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</row>
    <row r="452" ht="15.75" customHeight="1">
      <c r="A452" s="88"/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</row>
    <row r="453" ht="15.75" customHeight="1">
      <c r="A453" s="88"/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</row>
    <row r="454" ht="15.75" customHeight="1">
      <c r="A454" s="88"/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</row>
    <row r="455" ht="15.75" customHeight="1">
      <c r="A455" s="88"/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</row>
    <row r="456" ht="15.75" customHeight="1">
      <c r="A456" s="88"/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</row>
    <row r="457" ht="15.75" customHeight="1">
      <c r="A457" s="88"/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</row>
    <row r="458" ht="15.75" customHeight="1">
      <c r="A458" s="88"/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</row>
    <row r="459" ht="15.75" customHeight="1">
      <c r="A459" s="88"/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</row>
    <row r="460" ht="15.75" customHeight="1">
      <c r="A460" s="88"/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</row>
    <row r="461" ht="15.75" customHeight="1">
      <c r="A461" s="88"/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</row>
    <row r="462" ht="15.75" customHeight="1">
      <c r="A462" s="88"/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</row>
    <row r="463" ht="15.75" customHeight="1">
      <c r="A463" s="88"/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</row>
    <row r="464" ht="15.75" customHeight="1">
      <c r="A464" s="88"/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</row>
    <row r="465" ht="15.75" customHeight="1">
      <c r="A465" s="88"/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</row>
    <row r="466" ht="15.75" customHeight="1">
      <c r="A466" s="88"/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</row>
    <row r="467" ht="15.75" customHeight="1">
      <c r="A467" s="88"/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</row>
    <row r="468" ht="15.75" customHeight="1">
      <c r="A468" s="88"/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</row>
    <row r="469" ht="15.75" customHeight="1">
      <c r="A469" s="88"/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</row>
    <row r="470" ht="15.75" customHeight="1">
      <c r="A470" s="88"/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</row>
    <row r="471" ht="15.75" customHeight="1">
      <c r="A471" s="88"/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</row>
    <row r="472" ht="15.75" customHeight="1">
      <c r="A472" s="88"/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</row>
    <row r="473" ht="15.75" customHeight="1">
      <c r="A473" s="88"/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</row>
    <row r="474" ht="15.75" customHeight="1">
      <c r="A474" s="88"/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</row>
    <row r="475" ht="15.75" customHeight="1">
      <c r="A475" s="88"/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</row>
    <row r="476" ht="15.75" customHeight="1">
      <c r="A476" s="88"/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</row>
    <row r="477" ht="15.75" customHeight="1">
      <c r="A477" s="88"/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</row>
    <row r="478" ht="15.75" customHeight="1">
      <c r="A478" s="88"/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</row>
    <row r="479" ht="15.75" customHeight="1">
      <c r="A479" s="88"/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</row>
    <row r="480" ht="15.75" customHeight="1">
      <c r="A480" s="88"/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</row>
    <row r="481" ht="15.75" customHeight="1">
      <c r="A481" s="88"/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</row>
    <row r="482" ht="15.75" customHeight="1">
      <c r="A482" s="88"/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</row>
    <row r="483" ht="15.75" customHeight="1">
      <c r="A483" s="88"/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</row>
    <row r="484" ht="15.75" customHeight="1">
      <c r="A484" s="88"/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</row>
    <row r="485" ht="15.75" customHeight="1">
      <c r="A485" s="88"/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</row>
    <row r="486" ht="15.75" customHeight="1">
      <c r="A486" s="88"/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</row>
    <row r="487" ht="15.75" customHeight="1">
      <c r="A487" s="88"/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</row>
    <row r="488" ht="15.75" customHeight="1">
      <c r="A488" s="88"/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</row>
    <row r="489" ht="15.75" customHeight="1">
      <c r="A489" s="88"/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</row>
    <row r="490" ht="15.75" customHeight="1">
      <c r="A490" s="88"/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</row>
    <row r="491" ht="15.75" customHeight="1">
      <c r="A491" s="88"/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</row>
    <row r="492" ht="15.75" customHeight="1">
      <c r="A492" s="88"/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</row>
    <row r="493" ht="15.75" customHeight="1">
      <c r="A493" s="88"/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</row>
    <row r="494" ht="15.75" customHeight="1">
      <c r="A494" s="88"/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</row>
    <row r="495" ht="15.75" customHeight="1">
      <c r="A495" s="88"/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</row>
    <row r="496" ht="15.75" customHeight="1">
      <c r="A496" s="88"/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</row>
    <row r="497" ht="15.75" customHeight="1">
      <c r="A497" s="88"/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</row>
    <row r="498" ht="15.75" customHeight="1">
      <c r="A498" s="88"/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</row>
    <row r="499" ht="15.75" customHeight="1">
      <c r="A499" s="88"/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</row>
    <row r="500" ht="15.75" customHeight="1">
      <c r="A500" s="88"/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</row>
    <row r="501" ht="15.75" customHeight="1">
      <c r="A501" s="88"/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88"/>
      <c r="Z501" s="88"/>
    </row>
    <row r="502" ht="15.75" customHeight="1">
      <c r="A502" s="88"/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88"/>
      <c r="Z502" s="88"/>
    </row>
    <row r="503" ht="15.75" customHeight="1">
      <c r="A503" s="88"/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88"/>
      <c r="Z503" s="88"/>
    </row>
    <row r="504" ht="15.75" customHeight="1">
      <c r="A504" s="88"/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88"/>
      <c r="Z504" s="88"/>
    </row>
    <row r="505" ht="15.75" customHeight="1">
      <c r="A505" s="88"/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88"/>
      <c r="Z505" s="88"/>
    </row>
    <row r="506" ht="15.75" customHeight="1">
      <c r="A506" s="88"/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88"/>
      <c r="Z506" s="88"/>
    </row>
    <row r="507" ht="15.75" customHeight="1">
      <c r="A507" s="88"/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88"/>
      <c r="Z507" s="88"/>
    </row>
    <row r="508" ht="15.75" customHeight="1">
      <c r="A508" s="88"/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88"/>
      <c r="Z508" s="88"/>
    </row>
    <row r="509" ht="15.75" customHeight="1">
      <c r="A509" s="88"/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88"/>
      <c r="Z509" s="88"/>
    </row>
    <row r="510" ht="15.75" customHeight="1">
      <c r="A510" s="88"/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88"/>
      <c r="Z510" s="88"/>
    </row>
    <row r="511" ht="15.75" customHeight="1">
      <c r="A511" s="88"/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88"/>
      <c r="Z511" s="88"/>
    </row>
    <row r="512" ht="15.75" customHeight="1">
      <c r="A512" s="88"/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88"/>
      <c r="Z512" s="88"/>
    </row>
    <row r="513" ht="15.75" customHeight="1">
      <c r="A513" s="88"/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  <c r="Z513" s="88"/>
    </row>
    <row r="514" ht="15.75" customHeight="1">
      <c r="A514" s="88"/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88"/>
      <c r="Z514" s="88"/>
    </row>
    <row r="515" ht="15.75" customHeight="1">
      <c r="A515" s="88"/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88"/>
      <c r="Z515" s="88"/>
    </row>
    <row r="516" ht="15.75" customHeight="1">
      <c r="A516" s="88"/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  <c r="Z516" s="88"/>
    </row>
    <row r="517" ht="15.75" customHeight="1">
      <c r="A517" s="88"/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88"/>
      <c r="Z517" s="88"/>
    </row>
    <row r="518" ht="15.75" customHeight="1">
      <c r="A518" s="88"/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88"/>
      <c r="Z518" s="88"/>
    </row>
    <row r="519" ht="15.75" customHeight="1">
      <c r="A519" s="88"/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8"/>
      <c r="Z519" s="88"/>
    </row>
    <row r="520" ht="15.75" customHeight="1">
      <c r="A520" s="88"/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88"/>
      <c r="Z520" s="88"/>
    </row>
    <row r="521" ht="15.75" customHeight="1">
      <c r="A521" s="88"/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88"/>
      <c r="Z521" s="88"/>
    </row>
    <row r="522" ht="15.75" customHeight="1">
      <c r="A522" s="88"/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88"/>
      <c r="Q522" s="88"/>
      <c r="R522" s="88"/>
      <c r="S522" s="88"/>
      <c r="T522" s="88"/>
      <c r="U522" s="88"/>
      <c r="V522" s="88"/>
      <c r="W522" s="88"/>
      <c r="X522" s="88"/>
      <c r="Y522" s="88"/>
      <c r="Z522" s="88"/>
    </row>
    <row r="523" ht="15.75" customHeight="1">
      <c r="A523" s="88"/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88"/>
      <c r="Q523" s="88"/>
      <c r="R523" s="88"/>
      <c r="S523" s="88"/>
      <c r="T523" s="88"/>
      <c r="U523" s="88"/>
      <c r="V523" s="88"/>
      <c r="W523" s="88"/>
      <c r="X523" s="88"/>
      <c r="Y523" s="88"/>
      <c r="Z523" s="88"/>
    </row>
    <row r="524" ht="15.75" customHeight="1">
      <c r="A524" s="88"/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88"/>
      <c r="Q524" s="88"/>
      <c r="R524" s="88"/>
      <c r="S524" s="88"/>
      <c r="T524" s="88"/>
      <c r="U524" s="88"/>
      <c r="V524" s="88"/>
      <c r="W524" s="88"/>
      <c r="X524" s="88"/>
      <c r="Y524" s="88"/>
      <c r="Z524" s="88"/>
    </row>
    <row r="525" ht="15.75" customHeight="1">
      <c r="A525" s="88"/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88"/>
      <c r="Q525" s="88"/>
      <c r="R525" s="88"/>
      <c r="S525" s="88"/>
      <c r="T525" s="88"/>
      <c r="U525" s="88"/>
      <c r="V525" s="88"/>
      <c r="W525" s="88"/>
      <c r="X525" s="88"/>
      <c r="Y525" s="88"/>
      <c r="Z525" s="88"/>
    </row>
    <row r="526" ht="15.75" customHeight="1">
      <c r="A526" s="88"/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88"/>
      <c r="Q526" s="88"/>
      <c r="R526" s="88"/>
      <c r="S526" s="88"/>
      <c r="T526" s="88"/>
      <c r="U526" s="88"/>
      <c r="V526" s="88"/>
      <c r="W526" s="88"/>
      <c r="X526" s="88"/>
      <c r="Y526" s="88"/>
      <c r="Z526" s="88"/>
    </row>
    <row r="527" ht="15.75" customHeight="1">
      <c r="A527" s="88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88"/>
      <c r="Q527" s="88"/>
      <c r="R527" s="88"/>
      <c r="S527" s="88"/>
      <c r="T527" s="88"/>
      <c r="U527" s="88"/>
      <c r="V527" s="88"/>
      <c r="W527" s="88"/>
      <c r="X527" s="88"/>
      <c r="Y527" s="88"/>
      <c r="Z527" s="88"/>
    </row>
    <row r="528" ht="15.75" customHeight="1">
      <c r="A528" s="88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88"/>
      <c r="Q528" s="88"/>
      <c r="R528" s="88"/>
      <c r="S528" s="88"/>
      <c r="T528" s="88"/>
      <c r="U528" s="88"/>
      <c r="V528" s="88"/>
      <c r="W528" s="88"/>
      <c r="X528" s="88"/>
      <c r="Y528" s="88"/>
      <c r="Z528" s="88"/>
    </row>
    <row r="529" ht="15.75" customHeight="1">
      <c r="A529" s="88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88"/>
      <c r="Q529" s="88"/>
      <c r="R529" s="88"/>
      <c r="S529" s="88"/>
      <c r="T529" s="88"/>
      <c r="U529" s="88"/>
      <c r="V529" s="88"/>
      <c r="W529" s="88"/>
      <c r="X529" s="88"/>
      <c r="Y529" s="88"/>
      <c r="Z529" s="88"/>
    </row>
    <row r="530" ht="15.75" customHeight="1">
      <c r="A530" s="88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88"/>
      <c r="Q530" s="88"/>
      <c r="R530" s="88"/>
      <c r="S530" s="88"/>
      <c r="T530" s="88"/>
      <c r="U530" s="88"/>
      <c r="V530" s="88"/>
      <c r="W530" s="88"/>
      <c r="X530" s="88"/>
      <c r="Y530" s="88"/>
      <c r="Z530" s="88"/>
    </row>
    <row r="531" ht="15.75" customHeight="1">
      <c r="A531" s="88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88"/>
      <c r="Q531" s="88"/>
      <c r="R531" s="88"/>
      <c r="S531" s="88"/>
      <c r="T531" s="88"/>
      <c r="U531" s="88"/>
      <c r="V531" s="88"/>
      <c r="W531" s="88"/>
      <c r="X531" s="88"/>
      <c r="Y531" s="88"/>
      <c r="Z531" s="88"/>
    </row>
    <row r="532" ht="15.75" customHeight="1">
      <c r="A532" s="88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88"/>
      <c r="Q532" s="88"/>
      <c r="R532" s="88"/>
      <c r="S532" s="88"/>
      <c r="T532" s="88"/>
      <c r="U532" s="88"/>
      <c r="V532" s="88"/>
      <c r="W532" s="88"/>
      <c r="X532" s="88"/>
      <c r="Y532" s="88"/>
      <c r="Z532" s="88"/>
    </row>
    <row r="533" ht="15.75" customHeight="1">
      <c r="A533" s="88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88"/>
      <c r="Q533" s="88"/>
      <c r="R533" s="88"/>
      <c r="S533" s="88"/>
      <c r="T533" s="88"/>
      <c r="U533" s="88"/>
      <c r="V533" s="88"/>
      <c r="W533" s="88"/>
      <c r="X533" s="88"/>
      <c r="Y533" s="88"/>
      <c r="Z533" s="88"/>
    </row>
    <row r="534" ht="15.75" customHeight="1">
      <c r="A534" s="88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88"/>
      <c r="Q534" s="88"/>
      <c r="R534" s="88"/>
      <c r="S534" s="88"/>
      <c r="T534" s="88"/>
      <c r="U534" s="88"/>
      <c r="V534" s="88"/>
      <c r="W534" s="88"/>
      <c r="X534" s="88"/>
      <c r="Y534" s="88"/>
      <c r="Z534" s="88"/>
    </row>
    <row r="535" ht="15.75" customHeight="1">
      <c r="A535" s="88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88"/>
      <c r="Q535" s="88"/>
      <c r="R535" s="88"/>
      <c r="S535" s="88"/>
      <c r="T535" s="88"/>
      <c r="U535" s="88"/>
      <c r="V535" s="88"/>
      <c r="W535" s="88"/>
      <c r="X535" s="88"/>
      <c r="Y535" s="88"/>
      <c r="Z535" s="88"/>
    </row>
    <row r="536" ht="15.75" customHeight="1">
      <c r="A536" s="88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88"/>
      <c r="Q536" s="88"/>
      <c r="R536" s="88"/>
      <c r="S536" s="88"/>
      <c r="T536" s="88"/>
      <c r="U536" s="88"/>
      <c r="V536" s="88"/>
      <c r="W536" s="88"/>
      <c r="X536" s="88"/>
      <c r="Y536" s="88"/>
      <c r="Z536" s="88"/>
    </row>
    <row r="537" ht="15.75" customHeight="1">
      <c r="A537" s="88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88"/>
      <c r="Q537" s="88"/>
      <c r="R537" s="88"/>
      <c r="S537" s="88"/>
      <c r="T537" s="88"/>
      <c r="U537" s="88"/>
      <c r="V537" s="88"/>
      <c r="W537" s="88"/>
      <c r="X537" s="88"/>
      <c r="Y537" s="88"/>
      <c r="Z537" s="88"/>
    </row>
    <row r="538" ht="15.75" customHeight="1">
      <c r="A538" s="88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88"/>
      <c r="Q538" s="88"/>
      <c r="R538" s="88"/>
      <c r="S538" s="88"/>
      <c r="T538" s="88"/>
      <c r="U538" s="88"/>
      <c r="V538" s="88"/>
      <c r="W538" s="88"/>
      <c r="X538" s="88"/>
      <c r="Y538" s="88"/>
      <c r="Z538" s="88"/>
    </row>
    <row r="539" ht="15.75" customHeight="1">
      <c r="A539" s="88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88"/>
      <c r="Q539" s="88"/>
      <c r="R539" s="88"/>
      <c r="S539" s="88"/>
      <c r="T539" s="88"/>
      <c r="U539" s="88"/>
      <c r="V539" s="88"/>
      <c r="W539" s="88"/>
      <c r="X539" s="88"/>
      <c r="Y539" s="88"/>
      <c r="Z539" s="88"/>
    </row>
    <row r="540" ht="15.75" customHeight="1">
      <c r="A540" s="88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88"/>
      <c r="Q540" s="88"/>
      <c r="R540" s="88"/>
      <c r="S540" s="88"/>
      <c r="T540" s="88"/>
      <c r="U540" s="88"/>
      <c r="V540" s="88"/>
      <c r="W540" s="88"/>
      <c r="X540" s="88"/>
      <c r="Y540" s="88"/>
      <c r="Z540" s="88"/>
    </row>
    <row r="541" ht="15.75" customHeight="1">
      <c r="A541" s="88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88"/>
      <c r="Q541" s="88"/>
      <c r="R541" s="88"/>
      <c r="S541" s="88"/>
      <c r="T541" s="88"/>
      <c r="U541" s="88"/>
      <c r="V541" s="88"/>
      <c r="W541" s="88"/>
      <c r="X541" s="88"/>
      <c r="Y541" s="88"/>
      <c r="Z541" s="88"/>
    </row>
    <row r="542" ht="15.75" customHeight="1">
      <c r="A542" s="88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88"/>
      <c r="W542" s="88"/>
      <c r="X542" s="88"/>
      <c r="Y542" s="88"/>
      <c r="Z542" s="88"/>
    </row>
    <row r="543" ht="15.75" customHeight="1">
      <c r="A543" s="88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88"/>
      <c r="Q543" s="88"/>
      <c r="R543" s="88"/>
      <c r="S543" s="88"/>
      <c r="T543" s="88"/>
      <c r="U543" s="88"/>
      <c r="V543" s="88"/>
      <c r="W543" s="88"/>
      <c r="X543" s="88"/>
      <c r="Y543" s="88"/>
      <c r="Z543" s="88"/>
    </row>
    <row r="544" ht="15.75" customHeight="1">
      <c r="A544" s="88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88"/>
      <c r="Q544" s="88"/>
      <c r="R544" s="88"/>
      <c r="S544" s="88"/>
      <c r="T544" s="88"/>
      <c r="U544" s="88"/>
      <c r="V544" s="88"/>
      <c r="W544" s="88"/>
      <c r="X544" s="88"/>
      <c r="Y544" s="88"/>
      <c r="Z544" s="88"/>
    </row>
    <row r="545" ht="15.75" customHeight="1">
      <c r="A545" s="88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88"/>
      <c r="Q545" s="88"/>
      <c r="R545" s="88"/>
      <c r="S545" s="88"/>
      <c r="T545" s="88"/>
      <c r="U545" s="88"/>
      <c r="V545" s="88"/>
      <c r="W545" s="88"/>
      <c r="X545" s="88"/>
      <c r="Y545" s="88"/>
      <c r="Z545" s="88"/>
    </row>
    <row r="546" ht="15.75" customHeight="1">
      <c r="A546" s="88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8"/>
      <c r="W546" s="88"/>
      <c r="X546" s="88"/>
      <c r="Y546" s="88"/>
      <c r="Z546" s="88"/>
    </row>
    <row r="547" ht="15.75" customHeight="1">
      <c r="A547" s="88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88"/>
      <c r="Q547" s="88"/>
      <c r="R547" s="88"/>
      <c r="S547" s="88"/>
      <c r="T547" s="88"/>
      <c r="U547" s="88"/>
      <c r="V547" s="88"/>
      <c r="W547" s="88"/>
      <c r="X547" s="88"/>
      <c r="Y547" s="88"/>
      <c r="Z547" s="88"/>
    </row>
    <row r="548" ht="15.75" customHeight="1">
      <c r="A548" s="88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8"/>
      <c r="W548" s="88"/>
      <c r="X548" s="88"/>
      <c r="Y548" s="88"/>
      <c r="Z548" s="88"/>
    </row>
    <row r="549" ht="15.75" customHeight="1">
      <c r="A549" s="88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8"/>
      <c r="W549" s="88"/>
      <c r="X549" s="88"/>
      <c r="Y549" s="88"/>
      <c r="Z549" s="88"/>
    </row>
    <row r="550" ht="15.75" customHeight="1">
      <c r="A550" s="88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8"/>
      <c r="W550" s="88"/>
      <c r="X550" s="88"/>
      <c r="Y550" s="88"/>
      <c r="Z550" s="88"/>
    </row>
    <row r="551" ht="15.75" customHeight="1">
      <c r="A551" s="88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88"/>
      <c r="Q551" s="88"/>
      <c r="R551" s="88"/>
      <c r="S551" s="88"/>
      <c r="T551" s="88"/>
      <c r="U551" s="88"/>
      <c r="V551" s="88"/>
      <c r="W551" s="88"/>
      <c r="X551" s="88"/>
      <c r="Y551" s="88"/>
      <c r="Z551" s="88"/>
    </row>
    <row r="552" ht="15.75" customHeight="1">
      <c r="A552" s="88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88"/>
      <c r="Q552" s="88"/>
      <c r="R552" s="88"/>
      <c r="S552" s="88"/>
      <c r="T552" s="88"/>
      <c r="U552" s="88"/>
      <c r="V552" s="88"/>
      <c r="W552" s="88"/>
      <c r="X552" s="88"/>
      <c r="Y552" s="88"/>
      <c r="Z552" s="88"/>
    </row>
    <row r="553" ht="15.75" customHeight="1">
      <c r="A553" s="88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88"/>
      <c r="Q553" s="88"/>
      <c r="R553" s="88"/>
      <c r="S553" s="88"/>
      <c r="T553" s="88"/>
      <c r="U553" s="88"/>
      <c r="V553" s="88"/>
      <c r="W553" s="88"/>
      <c r="X553" s="88"/>
      <c r="Y553" s="88"/>
      <c r="Z553" s="88"/>
    </row>
    <row r="554" ht="15.75" customHeight="1">
      <c r="A554" s="88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88"/>
      <c r="Q554" s="88"/>
      <c r="R554" s="88"/>
      <c r="S554" s="88"/>
      <c r="T554" s="88"/>
      <c r="U554" s="88"/>
      <c r="V554" s="88"/>
      <c r="W554" s="88"/>
      <c r="X554" s="88"/>
      <c r="Y554" s="88"/>
      <c r="Z554" s="88"/>
    </row>
    <row r="555" ht="15.75" customHeight="1">
      <c r="A555" s="88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88"/>
      <c r="Q555" s="88"/>
      <c r="R555" s="88"/>
      <c r="S555" s="88"/>
      <c r="T555" s="88"/>
      <c r="U555" s="88"/>
      <c r="V555" s="88"/>
      <c r="W555" s="88"/>
      <c r="X555" s="88"/>
      <c r="Y555" s="88"/>
      <c r="Z555" s="88"/>
    </row>
    <row r="556" ht="15.75" customHeight="1">
      <c r="A556" s="88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88"/>
      <c r="Q556" s="88"/>
      <c r="R556" s="88"/>
      <c r="S556" s="88"/>
      <c r="T556" s="88"/>
      <c r="U556" s="88"/>
      <c r="V556" s="88"/>
      <c r="W556" s="88"/>
      <c r="X556" s="88"/>
      <c r="Y556" s="88"/>
      <c r="Z556" s="88"/>
    </row>
    <row r="557" ht="15.75" customHeight="1">
      <c r="A557" s="88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88"/>
      <c r="Q557" s="88"/>
      <c r="R557" s="88"/>
      <c r="S557" s="88"/>
      <c r="T557" s="88"/>
      <c r="U557" s="88"/>
      <c r="V557" s="88"/>
      <c r="W557" s="88"/>
      <c r="X557" s="88"/>
      <c r="Y557" s="88"/>
      <c r="Z557" s="88"/>
    </row>
    <row r="558" ht="15.75" customHeight="1">
      <c r="A558" s="88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88"/>
      <c r="Q558" s="88"/>
      <c r="R558" s="88"/>
      <c r="S558" s="88"/>
      <c r="T558" s="88"/>
      <c r="U558" s="88"/>
      <c r="V558" s="88"/>
      <c r="W558" s="88"/>
      <c r="X558" s="88"/>
      <c r="Y558" s="88"/>
      <c r="Z558" s="88"/>
    </row>
    <row r="559" ht="15.75" customHeight="1">
      <c r="A559" s="88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88"/>
      <c r="Q559" s="88"/>
      <c r="R559" s="88"/>
      <c r="S559" s="88"/>
      <c r="T559" s="88"/>
      <c r="U559" s="88"/>
      <c r="V559" s="88"/>
      <c r="W559" s="88"/>
      <c r="X559" s="88"/>
      <c r="Y559" s="88"/>
      <c r="Z559" s="88"/>
    </row>
    <row r="560" ht="15.75" customHeight="1">
      <c r="A560" s="88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88"/>
      <c r="Q560" s="88"/>
      <c r="R560" s="88"/>
      <c r="S560" s="88"/>
      <c r="T560" s="88"/>
      <c r="U560" s="88"/>
      <c r="V560" s="88"/>
      <c r="W560" s="88"/>
      <c r="X560" s="88"/>
      <c r="Y560" s="88"/>
      <c r="Z560" s="88"/>
    </row>
    <row r="561" ht="15.75" customHeight="1">
      <c r="A561" s="88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88"/>
      <c r="Q561" s="88"/>
      <c r="R561" s="88"/>
      <c r="S561" s="88"/>
      <c r="T561" s="88"/>
      <c r="U561" s="88"/>
      <c r="V561" s="88"/>
      <c r="W561" s="88"/>
      <c r="X561" s="88"/>
      <c r="Y561" s="88"/>
      <c r="Z561" s="88"/>
    </row>
    <row r="562" ht="15.75" customHeight="1">
      <c r="A562" s="88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88"/>
      <c r="Q562" s="88"/>
      <c r="R562" s="88"/>
      <c r="S562" s="88"/>
      <c r="T562" s="88"/>
      <c r="U562" s="88"/>
      <c r="V562" s="88"/>
      <c r="W562" s="88"/>
      <c r="X562" s="88"/>
      <c r="Y562" s="88"/>
      <c r="Z562" s="88"/>
    </row>
    <row r="563" ht="15.75" customHeight="1">
      <c r="A563" s="88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88"/>
      <c r="Q563" s="88"/>
      <c r="R563" s="88"/>
      <c r="S563" s="88"/>
      <c r="T563" s="88"/>
      <c r="U563" s="88"/>
      <c r="V563" s="88"/>
      <c r="W563" s="88"/>
      <c r="X563" s="88"/>
      <c r="Y563" s="88"/>
      <c r="Z563" s="88"/>
    </row>
    <row r="564" ht="15.75" customHeight="1">
      <c r="A564" s="88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88"/>
      <c r="Q564" s="88"/>
      <c r="R564" s="88"/>
      <c r="S564" s="88"/>
      <c r="T564" s="88"/>
      <c r="U564" s="88"/>
      <c r="V564" s="88"/>
      <c r="W564" s="88"/>
      <c r="X564" s="88"/>
      <c r="Y564" s="88"/>
      <c r="Z564" s="88"/>
    </row>
    <row r="565" ht="15.75" customHeight="1">
      <c r="A565" s="88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88"/>
      <c r="Q565" s="88"/>
      <c r="R565" s="88"/>
      <c r="S565" s="88"/>
      <c r="T565" s="88"/>
      <c r="U565" s="88"/>
      <c r="V565" s="88"/>
      <c r="W565" s="88"/>
      <c r="X565" s="88"/>
      <c r="Y565" s="88"/>
      <c r="Z565" s="88"/>
    </row>
    <row r="566" ht="15.75" customHeight="1">
      <c r="A566" s="88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88"/>
      <c r="Q566" s="88"/>
      <c r="R566" s="88"/>
      <c r="S566" s="88"/>
      <c r="T566" s="88"/>
      <c r="U566" s="88"/>
      <c r="V566" s="88"/>
      <c r="W566" s="88"/>
      <c r="X566" s="88"/>
      <c r="Y566" s="88"/>
      <c r="Z566" s="88"/>
    </row>
    <row r="567" ht="15.75" customHeight="1">
      <c r="A567" s="88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88"/>
      <c r="Q567" s="88"/>
      <c r="R567" s="88"/>
      <c r="S567" s="88"/>
      <c r="T567" s="88"/>
      <c r="U567" s="88"/>
      <c r="V567" s="88"/>
      <c r="W567" s="88"/>
      <c r="X567" s="88"/>
      <c r="Y567" s="88"/>
      <c r="Z567" s="88"/>
    </row>
    <row r="568" ht="15.75" customHeight="1">
      <c r="A568" s="88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88"/>
      <c r="Q568" s="88"/>
      <c r="R568" s="88"/>
      <c r="S568" s="88"/>
      <c r="T568" s="88"/>
      <c r="U568" s="88"/>
      <c r="V568" s="88"/>
      <c r="W568" s="88"/>
      <c r="X568" s="88"/>
      <c r="Y568" s="88"/>
      <c r="Z568" s="88"/>
    </row>
    <row r="569" ht="15.75" customHeight="1">
      <c r="A569" s="88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88"/>
      <c r="Q569" s="88"/>
      <c r="R569" s="88"/>
      <c r="S569" s="88"/>
      <c r="T569" s="88"/>
      <c r="U569" s="88"/>
      <c r="V569" s="88"/>
      <c r="W569" s="88"/>
      <c r="X569" s="88"/>
      <c r="Y569" s="88"/>
      <c r="Z569" s="88"/>
    </row>
    <row r="570" ht="15.75" customHeight="1">
      <c r="A570" s="88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88"/>
      <c r="Q570" s="88"/>
      <c r="R570" s="88"/>
      <c r="S570" s="88"/>
      <c r="T570" s="88"/>
      <c r="U570" s="88"/>
      <c r="V570" s="88"/>
      <c r="W570" s="88"/>
      <c r="X570" s="88"/>
      <c r="Y570" s="88"/>
      <c r="Z570" s="88"/>
    </row>
    <row r="571" ht="15.75" customHeight="1">
      <c r="A571" s="88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88"/>
      <c r="Q571" s="88"/>
      <c r="R571" s="88"/>
      <c r="S571" s="88"/>
      <c r="T571" s="88"/>
      <c r="U571" s="88"/>
      <c r="V571" s="88"/>
      <c r="W571" s="88"/>
      <c r="X571" s="88"/>
      <c r="Y571" s="88"/>
      <c r="Z571" s="88"/>
    </row>
    <row r="572" ht="15.75" customHeight="1">
      <c r="A572" s="88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88"/>
      <c r="Q572" s="88"/>
      <c r="R572" s="88"/>
      <c r="S572" s="88"/>
      <c r="T572" s="88"/>
      <c r="U572" s="88"/>
      <c r="V572" s="88"/>
      <c r="W572" s="88"/>
      <c r="X572" s="88"/>
      <c r="Y572" s="88"/>
      <c r="Z572" s="88"/>
    </row>
    <row r="573" ht="15.75" customHeight="1">
      <c r="A573" s="88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88"/>
      <c r="Q573" s="88"/>
      <c r="R573" s="88"/>
      <c r="S573" s="88"/>
      <c r="T573" s="88"/>
      <c r="U573" s="88"/>
      <c r="V573" s="88"/>
      <c r="W573" s="88"/>
      <c r="X573" s="88"/>
      <c r="Y573" s="88"/>
      <c r="Z573" s="88"/>
    </row>
    <row r="574" ht="15.75" customHeight="1">
      <c r="A574" s="88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88"/>
      <c r="Q574" s="88"/>
      <c r="R574" s="88"/>
      <c r="S574" s="88"/>
      <c r="T574" s="88"/>
      <c r="U574" s="88"/>
      <c r="V574" s="88"/>
      <c r="W574" s="88"/>
      <c r="X574" s="88"/>
      <c r="Y574" s="88"/>
      <c r="Z574" s="88"/>
    </row>
    <row r="575" ht="15.75" customHeight="1">
      <c r="A575" s="88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88"/>
      <c r="Q575" s="88"/>
      <c r="R575" s="88"/>
      <c r="S575" s="88"/>
      <c r="T575" s="88"/>
      <c r="U575" s="88"/>
      <c r="V575" s="88"/>
      <c r="W575" s="88"/>
      <c r="X575" s="88"/>
      <c r="Y575" s="88"/>
      <c r="Z575" s="88"/>
    </row>
    <row r="576" ht="15.75" customHeight="1">
      <c r="A576" s="88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88"/>
      <c r="Q576" s="88"/>
      <c r="R576" s="88"/>
      <c r="S576" s="88"/>
      <c r="T576" s="88"/>
      <c r="U576" s="88"/>
      <c r="V576" s="88"/>
      <c r="W576" s="88"/>
      <c r="X576" s="88"/>
      <c r="Y576" s="88"/>
      <c r="Z576" s="88"/>
    </row>
    <row r="577" ht="15.75" customHeight="1">
      <c r="A577" s="88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88"/>
      <c r="Q577" s="88"/>
      <c r="R577" s="88"/>
      <c r="S577" s="88"/>
      <c r="T577" s="88"/>
      <c r="U577" s="88"/>
      <c r="V577" s="88"/>
      <c r="W577" s="88"/>
      <c r="X577" s="88"/>
      <c r="Y577" s="88"/>
      <c r="Z577" s="88"/>
    </row>
    <row r="578" ht="15.75" customHeight="1">
      <c r="A578" s="88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88"/>
      <c r="Q578" s="88"/>
      <c r="R578" s="88"/>
      <c r="S578" s="88"/>
      <c r="T578" s="88"/>
      <c r="U578" s="88"/>
      <c r="V578" s="88"/>
      <c r="W578" s="88"/>
      <c r="X578" s="88"/>
      <c r="Y578" s="88"/>
      <c r="Z578" s="88"/>
    </row>
    <row r="579" ht="15.75" customHeight="1">
      <c r="A579" s="88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8"/>
      <c r="W579" s="88"/>
      <c r="X579" s="88"/>
      <c r="Y579" s="88"/>
      <c r="Z579" s="88"/>
    </row>
    <row r="580" ht="15.75" customHeight="1">
      <c r="A580" s="88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88"/>
      <c r="Q580" s="88"/>
      <c r="R580" s="88"/>
      <c r="S580" s="88"/>
      <c r="T580" s="88"/>
      <c r="U580" s="88"/>
      <c r="V580" s="88"/>
      <c r="W580" s="88"/>
      <c r="X580" s="88"/>
      <c r="Y580" s="88"/>
      <c r="Z580" s="88"/>
    </row>
    <row r="581" ht="15.75" customHeight="1">
      <c r="A581" s="88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8"/>
      <c r="W581" s="88"/>
      <c r="X581" s="88"/>
      <c r="Y581" s="88"/>
      <c r="Z581" s="88"/>
    </row>
    <row r="582" ht="15.75" customHeight="1">
      <c r="A582" s="88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8"/>
      <c r="W582" s="88"/>
      <c r="X582" s="88"/>
      <c r="Y582" s="88"/>
      <c r="Z582" s="88"/>
    </row>
    <row r="583" ht="15.75" customHeight="1">
      <c r="A583" s="88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8"/>
      <c r="W583" s="88"/>
      <c r="X583" s="88"/>
      <c r="Y583" s="88"/>
      <c r="Z583" s="88"/>
    </row>
    <row r="584" ht="15.75" customHeight="1">
      <c r="A584" s="88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88"/>
      <c r="P584" s="88"/>
      <c r="Q584" s="88"/>
      <c r="R584" s="88"/>
      <c r="S584" s="88"/>
      <c r="T584" s="88"/>
      <c r="U584" s="88"/>
      <c r="V584" s="88"/>
      <c r="W584" s="88"/>
      <c r="X584" s="88"/>
      <c r="Y584" s="88"/>
      <c r="Z584" s="88"/>
    </row>
    <row r="585" ht="15.75" customHeight="1">
      <c r="A585" s="88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O585" s="88"/>
      <c r="P585" s="88"/>
      <c r="Q585" s="88"/>
      <c r="R585" s="88"/>
      <c r="S585" s="88"/>
      <c r="T585" s="88"/>
      <c r="U585" s="88"/>
      <c r="V585" s="88"/>
      <c r="W585" s="88"/>
      <c r="X585" s="88"/>
      <c r="Y585" s="88"/>
      <c r="Z585" s="88"/>
    </row>
    <row r="586" ht="15.75" customHeight="1">
      <c r="A586" s="88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O586" s="88"/>
      <c r="P586" s="88"/>
      <c r="Q586" s="88"/>
      <c r="R586" s="88"/>
      <c r="S586" s="88"/>
      <c r="T586" s="88"/>
      <c r="U586" s="88"/>
      <c r="V586" s="88"/>
      <c r="W586" s="88"/>
      <c r="X586" s="88"/>
      <c r="Y586" s="88"/>
      <c r="Z586" s="88"/>
    </row>
    <row r="587" ht="15.75" customHeight="1">
      <c r="A587" s="88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O587" s="88"/>
      <c r="P587" s="88"/>
      <c r="Q587" s="88"/>
      <c r="R587" s="88"/>
      <c r="S587" s="88"/>
      <c r="T587" s="88"/>
      <c r="U587" s="88"/>
      <c r="V587" s="88"/>
      <c r="W587" s="88"/>
      <c r="X587" s="88"/>
      <c r="Y587" s="88"/>
      <c r="Z587" s="88"/>
    </row>
    <row r="588" ht="15.75" customHeight="1">
      <c r="A588" s="88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O588" s="88"/>
      <c r="P588" s="88"/>
      <c r="Q588" s="88"/>
      <c r="R588" s="88"/>
      <c r="S588" s="88"/>
      <c r="T588" s="88"/>
      <c r="U588" s="88"/>
      <c r="V588" s="88"/>
      <c r="W588" s="88"/>
      <c r="X588" s="88"/>
      <c r="Y588" s="88"/>
      <c r="Z588" s="88"/>
    </row>
    <row r="589" ht="15.75" customHeight="1">
      <c r="A589" s="88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O589" s="88"/>
      <c r="P589" s="88"/>
      <c r="Q589" s="88"/>
      <c r="R589" s="88"/>
      <c r="S589" s="88"/>
      <c r="T589" s="88"/>
      <c r="U589" s="88"/>
      <c r="V589" s="88"/>
      <c r="W589" s="88"/>
      <c r="X589" s="88"/>
      <c r="Y589" s="88"/>
      <c r="Z589" s="88"/>
    </row>
    <row r="590" ht="15.75" customHeight="1">
      <c r="A590" s="88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O590" s="88"/>
      <c r="P590" s="88"/>
      <c r="Q590" s="88"/>
      <c r="R590" s="88"/>
      <c r="S590" s="88"/>
      <c r="T590" s="88"/>
      <c r="U590" s="88"/>
      <c r="V590" s="88"/>
      <c r="W590" s="88"/>
      <c r="X590" s="88"/>
      <c r="Y590" s="88"/>
      <c r="Z590" s="88"/>
    </row>
    <row r="591" ht="15.75" customHeight="1">
      <c r="A591" s="88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O591" s="88"/>
      <c r="P591" s="88"/>
      <c r="Q591" s="88"/>
      <c r="R591" s="88"/>
      <c r="S591" s="88"/>
      <c r="T591" s="88"/>
      <c r="U591" s="88"/>
      <c r="V591" s="88"/>
      <c r="W591" s="88"/>
      <c r="X591" s="88"/>
      <c r="Y591" s="88"/>
      <c r="Z591" s="88"/>
    </row>
    <row r="592" ht="15.75" customHeight="1">
      <c r="A592" s="88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O592" s="88"/>
      <c r="P592" s="88"/>
      <c r="Q592" s="88"/>
      <c r="R592" s="88"/>
      <c r="S592" s="88"/>
      <c r="T592" s="88"/>
      <c r="U592" s="88"/>
      <c r="V592" s="88"/>
      <c r="W592" s="88"/>
      <c r="X592" s="88"/>
      <c r="Y592" s="88"/>
      <c r="Z592" s="88"/>
    </row>
    <row r="593" ht="15.75" customHeight="1">
      <c r="A593" s="88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O593" s="88"/>
      <c r="P593" s="88"/>
      <c r="Q593" s="88"/>
      <c r="R593" s="88"/>
      <c r="S593" s="88"/>
      <c r="T593" s="88"/>
      <c r="U593" s="88"/>
      <c r="V593" s="88"/>
      <c r="W593" s="88"/>
      <c r="X593" s="88"/>
      <c r="Y593" s="88"/>
      <c r="Z593" s="88"/>
    </row>
    <row r="594" ht="15.75" customHeight="1">
      <c r="A594" s="88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O594" s="88"/>
      <c r="P594" s="88"/>
      <c r="Q594" s="88"/>
      <c r="R594" s="88"/>
      <c r="S594" s="88"/>
      <c r="T594" s="88"/>
      <c r="U594" s="88"/>
      <c r="V594" s="88"/>
      <c r="W594" s="88"/>
      <c r="X594" s="88"/>
      <c r="Y594" s="88"/>
      <c r="Z594" s="88"/>
    </row>
    <row r="595" ht="15.75" customHeight="1">
      <c r="A595" s="88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88"/>
      <c r="P595" s="88"/>
      <c r="Q595" s="88"/>
      <c r="R595" s="88"/>
      <c r="S595" s="88"/>
      <c r="T595" s="88"/>
      <c r="U595" s="88"/>
      <c r="V595" s="88"/>
      <c r="W595" s="88"/>
      <c r="X595" s="88"/>
      <c r="Y595" s="88"/>
      <c r="Z595" s="88"/>
    </row>
    <row r="596" ht="15.75" customHeight="1">
      <c r="A596" s="88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O596" s="88"/>
      <c r="P596" s="88"/>
      <c r="Q596" s="88"/>
      <c r="R596" s="88"/>
      <c r="S596" s="88"/>
      <c r="T596" s="88"/>
      <c r="U596" s="88"/>
      <c r="V596" s="88"/>
      <c r="W596" s="88"/>
      <c r="X596" s="88"/>
      <c r="Y596" s="88"/>
      <c r="Z596" s="88"/>
    </row>
    <row r="597" ht="15.75" customHeight="1">
      <c r="A597" s="88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O597" s="88"/>
      <c r="P597" s="88"/>
      <c r="Q597" s="88"/>
      <c r="R597" s="88"/>
      <c r="S597" s="88"/>
      <c r="T597" s="88"/>
      <c r="U597" s="88"/>
      <c r="V597" s="88"/>
      <c r="W597" s="88"/>
      <c r="X597" s="88"/>
      <c r="Y597" s="88"/>
      <c r="Z597" s="88"/>
    </row>
    <row r="598" ht="15.75" customHeight="1">
      <c r="A598" s="88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88"/>
      <c r="P598" s="88"/>
      <c r="Q598" s="88"/>
      <c r="R598" s="88"/>
      <c r="S598" s="88"/>
      <c r="T598" s="88"/>
      <c r="U598" s="88"/>
      <c r="V598" s="88"/>
      <c r="W598" s="88"/>
      <c r="X598" s="88"/>
      <c r="Y598" s="88"/>
      <c r="Z598" s="88"/>
    </row>
    <row r="599" ht="15.75" customHeight="1">
      <c r="A599" s="88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O599" s="88"/>
      <c r="P599" s="88"/>
      <c r="Q599" s="88"/>
      <c r="R599" s="88"/>
      <c r="S599" s="88"/>
      <c r="T599" s="88"/>
      <c r="U599" s="88"/>
      <c r="V599" s="88"/>
      <c r="W599" s="88"/>
      <c r="X599" s="88"/>
      <c r="Y599" s="88"/>
      <c r="Z599" s="88"/>
    </row>
    <row r="600" ht="15.75" customHeight="1">
      <c r="A600" s="88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88"/>
      <c r="P600" s="88"/>
      <c r="Q600" s="88"/>
      <c r="R600" s="88"/>
      <c r="S600" s="88"/>
      <c r="T600" s="88"/>
      <c r="U600" s="88"/>
      <c r="V600" s="88"/>
      <c r="W600" s="88"/>
      <c r="X600" s="88"/>
      <c r="Y600" s="88"/>
      <c r="Z600" s="88"/>
    </row>
    <row r="601" ht="15.75" customHeight="1">
      <c r="A601" s="88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O601" s="88"/>
      <c r="P601" s="88"/>
      <c r="Q601" s="88"/>
      <c r="R601" s="88"/>
      <c r="S601" s="88"/>
      <c r="T601" s="88"/>
      <c r="U601" s="88"/>
      <c r="V601" s="88"/>
      <c r="W601" s="88"/>
      <c r="X601" s="88"/>
      <c r="Y601" s="88"/>
      <c r="Z601" s="88"/>
    </row>
    <row r="602" ht="15.75" customHeight="1">
      <c r="A602" s="88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88"/>
      <c r="P602" s="88"/>
      <c r="Q602" s="88"/>
      <c r="R602" s="88"/>
      <c r="S602" s="88"/>
      <c r="T602" s="88"/>
      <c r="U602" s="88"/>
      <c r="V602" s="88"/>
      <c r="W602" s="88"/>
      <c r="X602" s="88"/>
      <c r="Y602" s="88"/>
      <c r="Z602" s="88"/>
    </row>
    <row r="603" ht="15.75" customHeight="1">
      <c r="A603" s="88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88"/>
      <c r="P603" s="88"/>
      <c r="Q603" s="88"/>
      <c r="R603" s="88"/>
      <c r="S603" s="88"/>
      <c r="T603" s="88"/>
      <c r="U603" s="88"/>
      <c r="V603" s="88"/>
      <c r="W603" s="88"/>
      <c r="X603" s="88"/>
      <c r="Y603" s="88"/>
      <c r="Z603" s="88"/>
    </row>
    <row r="604" ht="15.75" customHeight="1">
      <c r="A604" s="88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88"/>
      <c r="Q604" s="88"/>
      <c r="R604" s="88"/>
      <c r="S604" s="88"/>
      <c r="T604" s="88"/>
      <c r="U604" s="88"/>
      <c r="V604" s="88"/>
      <c r="W604" s="88"/>
      <c r="X604" s="88"/>
      <c r="Y604" s="88"/>
      <c r="Z604" s="88"/>
    </row>
    <row r="605" ht="15.75" customHeight="1">
      <c r="A605" s="88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O605" s="88"/>
      <c r="P605" s="88"/>
      <c r="Q605" s="88"/>
      <c r="R605" s="88"/>
      <c r="S605" s="88"/>
      <c r="T605" s="88"/>
      <c r="U605" s="88"/>
      <c r="V605" s="88"/>
      <c r="W605" s="88"/>
      <c r="X605" s="88"/>
      <c r="Y605" s="88"/>
      <c r="Z605" s="88"/>
    </row>
    <row r="606" ht="15.75" customHeight="1">
      <c r="A606" s="88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O606" s="88"/>
      <c r="P606" s="88"/>
      <c r="Q606" s="88"/>
      <c r="R606" s="88"/>
      <c r="S606" s="88"/>
      <c r="T606" s="88"/>
      <c r="U606" s="88"/>
      <c r="V606" s="88"/>
      <c r="W606" s="88"/>
      <c r="X606" s="88"/>
      <c r="Y606" s="88"/>
      <c r="Z606" s="88"/>
    </row>
    <row r="607" ht="15.75" customHeight="1">
      <c r="A607" s="88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O607" s="88"/>
      <c r="P607" s="88"/>
      <c r="Q607" s="88"/>
      <c r="R607" s="88"/>
      <c r="S607" s="88"/>
      <c r="T607" s="88"/>
      <c r="U607" s="88"/>
      <c r="V607" s="88"/>
      <c r="W607" s="88"/>
      <c r="X607" s="88"/>
      <c r="Y607" s="88"/>
      <c r="Z607" s="88"/>
    </row>
    <row r="608" ht="15.75" customHeight="1">
      <c r="A608" s="88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88"/>
      <c r="P608" s="88"/>
      <c r="Q608" s="88"/>
      <c r="R608" s="88"/>
      <c r="S608" s="88"/>
      <c r="T608" s="88"/>
      <c r="U608" s="88"/>
      <c r="V608" s="88"/>
      <c r="W608" s="88"/>
      <c r="X608" s="88"/>
      <c r="Y608" s="88"/>
      <c r="Z608" s="88"/>
    </row>
    <row r="609" ht="15.75" customHeight="1">
      <c r="A609" s="88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88"/>
      <c r="P609" s="88"/>
      <c r="Q609" s="88"/>
      <c r="R609" s="88"/>
      <c r="S609" s="88"/>
      <c r="T609" s="88"/>
      <c r="U609" s="88"/>
      <c r="V609" s="88"/>
      <c r="W609" s="88"/>
      <c r="X609" s="88"/>
      <c r="Y609" s="88"/>
      <c r="Z609" s="88"/>
    </row>
    <row r="610" ht="15.75" customHeight="1">
      <c r="A610" s="88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88"/>
      <c r="Q610" s="88"/>
      <c r="R610" s="88"/>
      <c r="S610" s="88"/>
      <c r="T610" s="88"/>
      <c r="U610" s="88"/>
      <c r="V610" s="88"/>
      <c r="W610" s="88"/>
      <c r="X610" s="88"/>
      <c r="Y610" s="88"/>
      <c r="Z610" s="88"/>
    </row>
    <row r="611" ht="15.75" customHeight="1">
      <c r="A611" s="88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88"/>
      <c r="Q611" s="88"/>
      <c r="R611" s="88"/>
      <c r="S611" s="88"/>
      <c r="T611" s="88"/>
      <c r="U611" s="88"/>
      <c r="V611" s="88"/>
      <c r="W611" s="88"/>
      <c r="X611" s="88"/>
      <c r="Y611" s="88"/>
      <c r="Z611" s="88"/>
    </row>
    <row r="612" ht="15.75" customHeight="1">
      <c r="A612" s="88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88"/>
      <c r="P612" s="88"/>
      <c r="Q612" s="88"/>
      <c r="R612" s="88"/>
      <c r="S612" s="88"/>
      <c r="T612" s="88"/>
      <c r="U612" s="88"/>
      <c r="V612" s="88"/>
      <c r="W612" s="88"/>
      <c r="X612" s="88"/>
      <c r="Y612" s="88"/>
      <c r="Z612" s="88"/>
    </row>
    <row r="613" ht="15.75" customHeight="1">
      <c r="A613" s="88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88"/>
      <c r="Q613" s="88"/>
      <c r="R613" s="88"/>
      <c r="S613" s="88"/>
      <c r="T613" s="88"/>
      <c r="U613" s="88"/>
      <c r="V613" s="88"/>
      <c r="W613" s="88"/>
      <c r="X613" s="88"/>
      <c r="Y613" s="88"/>
      <c r="Z613" s="88"/>
    </row>
    <row r="614" ht="15.75" customHeight="1">
      <c r="A614" s="88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88"/>
      <c r="P614" s="88"/>
      <c r="Q614" s="88"/>
      <c r="R614" s="88"/>
      <c r="S614" s="88"/>
      <c r="T614" s="88"/>
      <c r="U614" s="88"/>
      <c r="V614" s="88"/>
      <c r="W614" s="88"/>
      <c r="X614" s="88"/>
      <c r="Y614" s="88"/>
      <c r="Z614" s="88"/>
    </row>
    <row r="615" ht="15.75" customHeight="1">
      <c r="A615" s="88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88"/>
      <c r="P615" s="88"/>
      <c r="Q615" s="88"/>
      <c r="R615" s="88"/>
      <c r="S615" s="88"/>
      <c r="T615" s="88"/>
      <c r="U615" s="88"/>
      <c r="V615" s="88"/>
      <c r="W615" s="88"/>
      <c r="X615" s="88"/>
      <c r="Y615" s="88"/>
      <c r="Z615" s="88"/>
    </row>
    <row r="616" ht="15.75" customHeight="1">
      <c r="A616" s="88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88"/>
      <c r="P616" s="88"/>
      <c r="Q616" s="88"/>
      <c r="R616" s="88"/>
      <c r="S616" s="88"/>
      <c r="T616" s="88"/>
      <c r="U616" s="88"/>
      <c r="V616" s="88"/>
      <c r="W616" s="88"/>
      <c r="X616" s="88"/>
      <c r="Y616" s="88"/>
      <c r="Z616" s="88"/>
    </row>
    <row r="617" ht="15.75" customHeight="1">
      <c r="A617" s="88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</row>
    <row r="618" ht="15.75" customHeight="1">
      <c r="A618" s="88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88"/>
      <c r="P618" s="88"/>
      <c r="Q618" s="88"/>
      <c r="R618" s="88"/>
      <c r="S618" s="88"/>
      <c r="T618" s="88"/>
      <c r="U618" s="88"/>
      <c r="V618" s="88"/>
      <c r="W618" s="88"/>
      <c r="X618" s="88"/>
      <c r="Y618" s="88"/>
      <c r="Z618" s="88"/>
    </row>
    <row r="619" ht="15.75" customHeight="1">
      <c r="A619" s="88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8"/>
      <c r="W619" s="88"/>
      <c r="X619" s="88"/>
      <c r="Y619" s="88"/>
      <c r="Z619" s="88"/>
    </row>
    <row r="620" ht="15.75" customHeight="1">
      <c r="A620" s="88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8"/>
      <c r="W620" s="88"/>
      <c r="X620" s="88"/>
      <c r="Y620" s="88"/>
      <c r="Z620" s="88"/>
    </row>
    <row r="621" ht="15.75" customHeight="1">
      <c r="A621" s="88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8"/>
      <c r="W621" s="88"/>
      <c r="X621" s="88"/>
      <c r="Y621" s="88"/>
      <c r="Z621" s="88"/>
    </row>
    <row r="622" ht="15.75" customHeight="1">
      <c r="A622" s="88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88"/>
      <c r="P622" s="88"/>
      <c r="Q622" s="88"/>
      <c r="R622" s="88"/>
      <c r="S622" s="88"/>
      <c r="T622" s="88"/>
      <c r="U622" s="88"/>
      <c r="V622" s="88"/>
      <c r="W622" s="88"/>
      <c r="X622" s="88"/>
      <c r="Y622" s="88"/>
      <c r="Z622" s="88"/>
    </row>
    <row r="623" ht="15.75" customHeight="1">
      <c r="A623" s="88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</row>
    <row r="624" ht="15.75" customHeight="1">
      <c r="A624" s="88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88"/>
      <c r="Q624" s="88"/>
      <c r="R624" s="88"/>
      <c r="S624" s="88"/>
      <c r="T624" s="88"/>
      <c r="U624" s="88"/>
      <c r="V624" s="88"/>
      <c r="W624" s="88"/>
      <c r="X624" s="88"/>
      <c r="Y624" s="88"/>
      <c r="Z624" s="88"/>
    </row>
    <row r="625" ht="15.75" customHeight="1">
      <c r="A625" s="88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</row>
    <row r="626" ht="15.75" customHeight="1">
      <c r="A626" s="88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88"/>
      <c r="P626" s="88"/>
      <c r="Q626" s="88"/>
      <c r="R626" s="88"/>
      <c r="S626" s="88"/>
      <c r="T626" s="88"/>
      <c r="U626" s="88"/>
      <c r="V626" s="88"/>
      <c r="W626" s="88"/>
      <c r="X626" s="88"/>
      <c r="Y626" s="88"/>
      <c r="Z626" s="88"/>
    </row>
    <row r="627" ht="15.75" customHeight="1">
      <c r="A627" s="88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R627" s="88"/>
      <c r="S627" s="88"/>
      <c r="T627" s="88"/>
      <c r="U627" s="88"/>
      <c r="V627" s="88"/>
      <c r="W627" s="88"/>
      <c r="X627" s="88"/>
      <c r="Y627" s="88"/>
      <c r="Z627" s="88"/>
    </row>
    <row r="628" ht="15.75" customHeight="1">
      <c r="A628" s="88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88"/>
      <c r="P628" s="88"/>
      <c r="Q628" s="88"/>
      <c r="R628" s="88"/>
      <c r="S628" s="88"/>
      <c r="T628" s="88"/>
      <c r="U628" s="88"/>
      <c r="V628" s="88"/>
      <c r="W628" s="88"/>
      <c r="X628" s="88"/>
      <c r="Y628" s="88"/>
      <c r="Z628" s="88"/>
    </row>
    <row r="629" ht="15.75" customHeight="1">
      <c r="A629" s="88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O629" s="88"/>
      <c r="P629" s="88"/>
      <c r="Q629" s="88"/>
      <c r="R629" s="88"/>
      <c r="S629" s="88"/>
      <c r="T629" s="88"/>
      <c r="U629" s="88"/>
      <c r="V629" s="88"/>
      <c r="W629" s="88"/>
      <c r="X629" s="88"/>
      <c r="Y629" s="88"/>
      <c r="Z629" s="88"/>
    </row>
    <row r="630" ht="15.75" customHeight="1">
      <c r="A630" s="88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88"/>
      <c r="P630" s="88"/>
      <c r="Q630" s="88"/>
      <c r="R630" s="88"/>
      <c r="S630" s="88"/>
      <c r="T630" s="88"/>
      <c r="U630" s="88"/>
      <c r="V630" s="88"/>
      <c r="W630" s="88"/>
      <c r="X630" s="88"/>
      <c r="Y630" s="88"/>
      <c r="Z630" s="88"/>
    </row>
    <row r="631" ht="15.75" customHeight="1">
      <c r="A631" s="88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88"/>
      <c r="P631" s="88"/>
      <c r="Q631" s="88"/>
      <c r="R631" s="88"/>
      <c r="S631" s="88"/>
      <c r="T631" s="88"/>
      <c r="U631" s="88"/>
      <c r="V631" s="88"/>
      <c r="W631" s="88"/>
      <c r="X631" s="88"/>
      <c r="Y631" s="88"/>
      <c r="Z631" s="88"/>
    </row>
    <row r="632" ht="15.75" customHeight="1">
      <c r="A632" s="88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88"/>
      <c r="Q632" s="88"/>
      <c r="R632" s="88"/>
      <c r="S632" s="88"/>
      <c r="T632" s="88"/>
      <c r="U632" s="88"/>
      <c r="V632" s="88"/>
      <c r="W632" s="88"/>
      <c r="X632" s="88"/>
      <c r="Y632" s="88"/>
      <c r="Z632" s="88"/>
    </row>
    <row r="633" ht="15.75" customHeight="1">
      <c r="A633" s="88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88"/>
      <c r="P633" s="88"/>
      <c r="Q633" s="88"/>
      <c r="R633" s="88"/>
      <c r="S633" s="88"/>
      <c r="T633" s="88"/>
      <c r="U633" s="88"/>
      <c r="V633" s="88"/>
      <c r="W633" s="88"/>
      <c r="X633" s="88"/>
      <c r="Y633" s="88"/>
      <c r="Z633" s="88"/>
    </row>
    <row r="634" ht="15.75" customHeight="1">
      <c r="A634" s="88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O634" s="88"/>
      <c r="P634" s="88"/>
      <c r="Q634" s="88"/>
      <c r="R634" s="88"/>
      <c r="S634" s="88"/>
      <c r="T634" s="88"/>
      <c r="U634" s="88"/>
      <c r="V634" s="88"/>
      <c r="W634" s="88"/>
      <c r="X634" s="88"/>
      <c r="Y634" s="88"/>
      <c r="Z634" s="88"/>
    </row>
    <row r="635" ht="15.75" customHeight="1">
      <c r="A635" s="88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88"/>
      <c r="P635" s="88"/>
      <c r="Q635" s="88"/>
      <c r="R635" s="88"/>
      <c r="S635" s="88"/>
      <c r="T635" s="88"/>
      <c r="U635" s="88"/>
      <c r="V635" s="88"/>
      <c r="W635" s="88"/>
      <c r="X635" s="88"/>
      <c r="Y635" s="88"/>
      <c r="Z635" s="88"/>
    </row>
    <row r="636" ht="15.75" customHeight="1">
      <c r="A636" s="88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88"/>
      <c r="P636" s="88"/>
      <c r="Q636" s="88"/>
      <c r="R636" s="88"/>
      <c r="S636" s="88"/>
      <c r="T636" s="88"/>
      <c r="U636" s="88"/>
      <c r="V636" s="88"/>
      <c r="W636" s="88"/>
      <c r="X636" s="88"/>
      <c r="Y636" s="88"/>
      <c r="Z636" s="88"/>
    </row>
    <row r="637" ht="15.75" customHeight="1">
      <c r="A637" s="88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O637" s="88"/>
      <c r="P637" s="88"/>
      <c r="Q637" s="88"/>
      <c r="R637" s="88"/>
      <c r="S637" s="88"/>
      <c r="T637" s="88"/>
      <c r="U637" s="88"/>
      <c r="V637" s="88"/>
      <c r="W637" s="88"/>
      <c r="X637" s="88"/>
      <c r="Y637" s="88"/>
      <c r="Z637" s="88"/>
    </row>
    <row r="638" ht="15.75" customHeight="1">
      <c r="A638" s="88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O638" s="88"/>
      <c r="P638" s="88"/>
      <c r="Q638" s="88"/>
      <c r="R638" s="88"/>
      <c r="S638" s="88"/>
      <c r="T638" s="88"/>
      <c r="U638" s="88"/>
      <c r="V638" s="88"/>
      <c r="W638" s="88"/>
      <c r="X638" s="88"/>
      <c r="Y638" s="88"/>
      <c r="Z638" s="88"/>
    </row>
    <row r="639" ht="15.75" customHeight="1">
      <c r="A639" s="88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O639" s="88"/>
      <c r="P639" s="88"/>
      <c r="Q639" s="88"/>
      <c r="R639" s="88"/>
      <c r="S639" s="88"/>
      <c r="T639" s="88"/>
      <c r="U639" s="88"/>
      <c r="V639" s="88"/>
      <c r="W639" s="88"/>
      <c r="X639" s="88"/>
      <c r="Y639" s="88"/>
      <c r="Z639" s="88"/>
    </row>
    <row r="640" ht="15.75" customHeight="1">
      <c r="A640" s="88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O640" s="88"/>
      <c r="P640" s="88"/>
      <c r="Q640" s="88"/>
      <c r="R640" s="88"/>
      <c r="S640" s="88"/>
      <c r="T640" s="88"/>
      <c r="U640" s="88"/>
      <c r="V640" s="88"/>
      <c r="W640" s="88"/>
      <c r="X640" s="88"/>
      <c r="Y640" s="88"/>
      <c r="Z640" s="88"/>
    </row>
    <row r="641" ht="15.75" customHeight="1">
      <c r="A641" s="88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O641" s="88"/>
      <c r="P641" s="88"/>
      <c r="Q641" s="88"/>
      <c r="R641" s="88"/>
      <c r="S641" s="88"/>
      <c r="T641" s="88"/>
      <c r="U641" s="88"/>
      <c r="V641" s="88"/>
      <c r="W641" s="88"/>
      <c r="X641" s="88"/>
      <c r="Y641" s="88"/>
      <c r="Z641" s="88"/>
    </row>
    <row r="642" ht="15.75" customHeight="1">
      <c r="A642" s="88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O642" s="88"/>
      <c r="P642" s="88"/>
      <c r="Q642" s="88"/>
      <c r="R642" s="88"/>
      <c r="S642" s="88"/>
      <c r="T642" s="88"/>
      <c r="U642" s="88"/>
      <c r="V642" s="88"/>
      <c r="W642" s="88"/>
      <c r="X642" s="88"/>
      <c r="Y642" s="88"/>
      <c r="Z642" s="88"/>
    </row>
    <row r="643" ht="15.75" customHeight="1">
      <c r="A643" s="88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O643" s="88"/>
      <c r="P643" s="88"/>
      <c r="Q643" s="88"/>
      <c r="R643" s="88"/>
      <c r="S643" s="88"/>
      <c r="T643" s="88"/>
      <c r="U643" s="88"/>
      <c r="V643" s="88"/>
      <c r="W643" s="88"/>
      <c r="X643" s="88"/>
      <c r="Y643" s="88"/>
      <c r="Z643" s="88"/>
    </row>
    <row r="644" ht="15.75" customHeight="1">
      <c r="A644" s="88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88"/>
      <c r="P644" s="88"/>
      <c r="Q644" s="88"/>
      <c r="R644" s="88"/>
      <c r="S644" s="88"/>
      <c r="T644" s="88"/>
      <c r="U644" s="88"/>
      <c r="V644" s="88"/>
      <c r="W644" s="88"/>
      <c r="X644" s="88"/>
      <c r="Y644" s="88"/>
      <c r="Z644" s="88"/>
    </row>
    <row r="645" ht="15.75" customHeight="1">
      <c r="A645" s="88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88"/>
      <c r="P645" s="88"/>
      <c r="Q645" s="88"/>
      <c r="R645" s="88"/>
      <c r="S645" s="88"/>
      <c r="T645" s="88"/>
      <c r="U645" s="88"/>
      <c r="V645" s="88"/>
      <c r="W645" s="88"/>
      <c r="X645" s="88"/>
      <c r="Y645" s="88"/>
      <c r="Z645" s="88"/>
    </row>
    <row r="646" ht="15.75" customHeight="1">
      <c r="A646" s="88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O646" s="88"/>
      <c r="P646" s="88"/>
      <c r="Q646" s="88"/>
      <c r="R646" s="88"/>
      <c r="S646" s="88"/>
      <c r="T646" s="88"/>
      <c r="U646" s="88"/>
      <c r="V646" s="88"/>
      <c r="W646" s="88"/>
      <c r="X646" s="88"/>
      <c r="Y646" s="88"/>
      <c r="Z646" s="88"/>
    </row>
    <row r="647" ht="15.75" customHeight="1">
      <c r="A647" s="88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O647" s="88"/>
      <c r="P647" s="88"/>
      <c r="Q647" s="88"/>
      <c r="R647" s="88"/>
      <c r="S647" s="88"/>
      <c r="T647" s="88"/>
      <c r="U647" s="88"/>
      <c r="V647" s="88"/>
      <c r="W647" s="88"/>
      <c r="X647" s="88"/>
      <c r="Y647" s="88"/>
      <c r="Z647" s="88"/>
    </row>
    <row r="648" ht="15.75" customHeight="1">
      <c r="A648" s="88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88"/>
      <c r="Q648" s="88"/>
      <c r="R648" s="88"/>
      <c r="S648" s="88"/>
      <c r="T648" s="88"/>
      <c r="U648" s="88"/>
      <c r="V648" s="88"/>
      <c r="W648" s="88"/>
      <c r="X648" s="88"/>
      <c r="Y648" s="88"/>
      <c r="Z648" s="88"/>
    </row>
    <row r="649" ht="15.75" customHeight="1">
      <c r="A649" s="88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88"/>
      <c r="P649" s="88"/>
      <c r="Q649" s="88"/>
      <c r="R649" s="88"/>
      <c r="S649" s="88"/>
      <c r="T649" s="88"/>
      <c r="U649" s="88"/>
      <c r="V649" s="88"/>
      <c r="W649" s="88"/>
      <c r="X649" s="88"/>
      <c r="Y649" s="88"/>
      <c r="Z649" s="88"/>
    </row>
    <row r="650" ht="15.75" customHeight="1">
      <c r="A650" s="88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88"/>
      <c r="Q650" s="88"/>
      <c r="R650" s="88"/>
      <c r="S650" s="88"/>
      <c r="T650" s="88"/>
      <c r="U650" s="88"/>
      <c r="V650" s="88"/>
      <c r="W650" s="88"/>
      <c r="X650" s="88"/>
      <c r="Y650" s="88"/>
      <c r="Z650" s="88"/>
    </row>
    <row r="651" ht="15.75" customHeight="1">
      <c r="A651" s="88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88"/>
      <c r="Q651" s="88"/>
      <c r="R651" s="88"/>
      <c r="S651" s="88"/>
      <c r="T651" s="88"/>
      <c r="U651" s="88"/>
      <c r="V651" s="88"/>
      <c r="W651" s="88"/>
      <c r="X651" s="88"/>
      <c r="Y651" s="88"/>
      <c r="Z651" s="88"/>
    </row>
    <row r="652" ht="15.75" customHeight="1">
      <c r="A652" s="88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88"/>
      <c r="Q652" s="88"/>
      <c r="R652" s="88"/>
      <c r="S652" s="88"/>
      <c r="T652" s="88"/>
      <c r="U652" s="88"/>
      <c r="V652" s="88"/>
      <c r="W652" s="88"/>
      <c r="X652" s="88"/>
      <c r="Y652" s="88"/>
      <c r="Z652" s="88"/>
    </row>
    <row r="653" ht="15.75" customHeight="1">
      <c r="A653" s="88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O653" s="88"/>
      <c r="P653" s="88"/>
      <c r="Q653" s="88"/>
      <c r="R653" s="88"/>
      <c r="S653" s="88"/>
      <c r="T653" s="88"/>
      <c r="U653" s="88"/>
      <c r="V653" s="88"/>
      <c r="W653" s="88"/>
      <c r="X653" s="88"/>
      <c r="Y653" s="88"/>
      <c r="Z653" s="88"/>
    </row>
    <row r="654" ht="15.75" customHeight="1">
      <c r="A654" s="88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88"/>
      <c r="P654" s="88"/>
      <c r="Q654" s="88"/>
      <c r="R654" s="88"/>
      <c r="S654" s="88"/>
      <c r="T654" s="88"/>
      <c r="U654" s="88"/>
      <c r="V654" s="88"/>
      <c r="W654" s="88"/>
      <c r="X654" s="88"/>
      <c r="Y654" s="88"/>
      <c r="Z654" s="88"/>
    </row>
    <row r="655" ht="15.75" customHeight="1">
      <c r="A655" s="88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O655" s="88"/>
      <c r="P655" s="88"/>
      <c r="Q655" s="88"/>
      <c r="R655" s="88"/>
      <c r="S655" s="88"/>
      <c r="T655" s="88"/>
      <c r="U655" s="88"/>
      <c r="V655" s="88"/>
      <c r="W655" s="88"/>
      <c r="X655" s="88"/>
      <c r="Y655" s="88"/>
      <c r="Z655" s="88"/>
    </row>
    <row r="656" ht="15.75" customHeight="1">
      <c r="A656" s="88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O656" s="88"/>
      <c r="P656" s="88"/>
      <c r="Q656" s="88"/>
      <c r="R656" s="88"/>
      <c r="S656" s="88"/>
      <c r="T656" s="88"/>
      <c r="U656" s="88"/>
      <c r="V656" s="88"/>
      <c r="W656" s="88"/>
      <c r="X656" s="88"/>
      <c r="Y656" s="88"/>
      <c r="Z656" s="88"/>
    </row>
    <row r="657" ht="15.75" customHeight="1">
      <c r="A657" s="88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O657" s="88"/>
      <c r="P657" s="88"/>
      <c r="Q657" s="88"/>
      <c r="R657" s="88"/>
      <c r="S657" s="88"/>
      <c r="T657" s="88"/>
      <c r="U657" s="88"/>
      <c r="V657" s="88"/>
      <c r="W657" s="88"/>
      <c r="X657" s="88"/>
      <c r="Y657" s="88"/>
      <c r="Z657" s="88"/>
    </row>
    <row r="658" ht="15.75" customHeight="1">
      <c r="A658" s="88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O658" s="88"/>
      <c r="P658" s="88"/>
      <c r="Q658" s="88"/>
      <c r="R658" s="88"/>
      <c r="S658" s="88"/>
      <c r="T658" s="88"/>
      <c r="U658" s="88"/>
      <c r="V658" s="88"/>
      <c r="W658" s="88"/>
      <c r="X658" s="88"/>
      <c r="Y658" s="88"/>
      <c r="Z658" s="88"/>
    </row>
    <row r="659" ht="15.75" customHeight="1">
      <c r="A659" s="88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O659" s="88"/>
      <c r="P659" s="88"/>
      <c r="Q659" s="88"/>
      <c r="R659" s="88"/>
      <c r="S659" s="88"/>
      <c r="T659" s="88"/>
      <c r="U659" s="88"/>
      <c r="V659" s="88"/>
      <c r="W659" s="88"/>
      <c r="X659" s="88"/>
      <c r="Y659" s="88"/>
      <c r="Z659" s="88"/>
    </row>
    <row r="660" ht="15.75" customHeight="1">
      <c r="A660" s="88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88"/>
      <c r="Q660" s="88"/>
      <c r="R660" s="88"/>
      <c r="S660" s="88"/>
      <c r="T660" s="88"/>
      <c r="U660" s="88"/>
      <c r="V660" s="88"/>
      <c r="W660" s="88"/>
      <c r="X660" s="88"/>
      <c r="Y660" s="88"/>
      <c r="Z660" s="88"/>
    </row>
    <row r="661" ht="15.75" customHeight="1">
      <c r="A661" s="88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O661" s="88"/>
      <c r="P661" s="88"/>
      <c r="Q661" s="88"/>
      <c r="R661" s="88"/>
      <c r="S661" s="88"/>
      <c r="T661" s="88"/>
      <c r="U661" s="88"/>
      <c r="V661" s="88"/>
      <c r="W661" s="88"/>
      <c r="X661" s="88"/>
      <c r="Y661" s="88"/>
      <c r="Z661" s="88"/>
    </row>
    <row r="662" ht="15.75" customHeight="1">
      <c r="A662" s="88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O662" s="88"/>
      <c r="P662" s="88"/>
      <c r="Q662" s="88"/>
      <c r="R662" s="88"/>
      <c r="S662" s="88"/>
      <c r="T662" s="88"/>
      <c r="U662" s="88"/>
      <c r="V662" s="88"/>
      <c r="W662" s="88"/>
      <c r="X662" s="88"/>
      <c r="Y662" s="88"/>
      <c r="Z662" s="88"/>
    </row>
    <row r="663" ht="15.75" customHeight="1">
      <c r="A663" s="88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O663" s="88"/>
      <c r="P663" s="88"/>
      <c r="Q663" s="88"/>
      <c r="R663" s="88"/>
      <c r="S663" s="88"/>
      <c r="T663" s="88"/>
      <c r="U663" s="88"/>
      <c r="V663" s="88"/>
      <c r="W663" s="88"/>
      <c r="X663" s="88"/>
      <c r="Y663" s="88"/>
      <c r="Z663" s="88"/>
    </row>
    <row r="664" ht="15.75" customHeight="1">
      <c r="A664" s="88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O664" s="88"/>
      <c r="P664" s="88"/>
      <c r="Q664" s="88"/>
      <c r="R664" s="88"/>
      <c r="S664" s="88"/>
      <c r="T664" s="88"/>
      <c r="U664" s="88"/>
      <c r="V664" s="88"/>
      <c r="W664" s="88"/>
      <c r="X664" s="88"/>
      <c r="Y664" s="88"/>
      <c r="Z664" s="88"/>
    </row>
    <row r="665" ht="15.75" customHeight="1">
      <c r="A665" s="88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O665" s="88"/>
      <c r="P665" s="88"/>
      <c r="Q665" s="88"/>
      <c r="R665" s="88"/>
      <c r="S665" s="88"/>
      <c r="T665" s="88"/>
      <c r="U665" s="88"/>
      <c r="V665" s="88"/>
      <c r="W665" s="88"/>
      <c r="X665" s="88"/>
      <c r="Y665" s="88"/>
      <c r="Z665" s="88"/>
    </row>
    <row r="666" ht="15.75" customHeight="1">
      <c r="A666" s="88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O666" s="88"/>
      <c r="P666" s="88"/>
      <c r="Q666" s="88"/>
      <c r="R666" s="88"/>
      <c r="S666" s="88"/>
      <c r="T666" s="88"/>
      <c r="U666" s="88"/>
      <c r="V666" s="88"/>
      <c r="W666" s="88"/>
      <c r="X666" s="88"/>
      <c r="Y666" s="88"/>
      <c r="Z666" s="88"/>
    </row>
    <row r="667" ht="15.75" customHeight="1">
      <c r="A667" s="88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O667" s="88"/>
      <c r="P667" s="88"/>
      <c r="Q667" s="88"/>
      <c r="R667" s="88"/>
      <c r="S667" s="88"/>
      <c r="T667" s="88"/>
      <c r="U667" s="88"/>
      <c r="V667" s="88"/>
      <c r="W667" s="88"/>
      <c r="X667" s="88"/>
      <c r="Y667" s="88"/>
      <c r="Z667" s="88"/>
    </row>
    <row r="668" ht="15.75" customHeight="1">
      <c r="A668" s="88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O668" s="88"/>
      <c r="P668" s="88"/>
      <c r="Q668" s="88"/>
      <c r="R668" s="88"/>
      <c r="S668" s="88"/>
      <c r="T668" s="88"/>
      <c r="U668" s="88"/>
      <c r="V668" s="88"/>
      <c r="W668" s="88"/>
      <c r="X668" s="88"/>
      <c r="Y668" s="88"/>
      <c r="Z668" s="88"/>
    </row>
    <row r="669" ht="15.75" customHeight="1">
      <c r="A669" s="88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O669" s="88"/>
      <c r="P669" s="88"/>
      <c r="Q669" s="88"/>
      <c r="R669" s="88"/>
      <c r="S669" s="88"/>
      <c r="T669" s="88"/>
      <c r="U669" s="88"/>
      <c r="V669" s="88"/>
      <c r="W669" s="88"/>
      <c r="X669" s="88"/>
      <c r="Y669" s="88"/>
      <c r="Z669" s="88"/>
    </row>
    <row r="670" ht="15.75" customHeight="1">
      <c r="A670" s="88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O670" s="88"/>
      <c r="P670" s="88"/>
      <c r="Q670" s="88"/>
      <c r="R670" s="88"/>
      <c r="S670" s="88"/>
      <c r="T670" s="88"/>
      <c r="U670" s="88"/>
      <c r="V670" s="88"/>
      <c r="W670" s="88"/>
      <c r="X670" s="88"/>
      <c r="Y670" s="88"/>
      <c r="Z670" s="88"/>
    </row>
    <row r="671" ht="15.75" customHeight="1">
      <c r="A671" s="88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O671" s="88"/>
      <c r="P671" s="88"/>
      <c r="Q671" s="88"/>
      <c r="R671" s="88"/>
      <c r="S671" s="88"/>
      <c r="T671" s="88"/>
      <c r="U671" s="88"/>
      <c r="V671" s="88"/>
      <c r="W671" s="88"/>
      <c r="X671" s="88"/>
      <c r="Y671" s="88"/>
      <c r="Z671" s="88"/>
    </row>
    <row r="672" ht="15.75" customHeight="1">
      <c r="A672" s="88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O672" s="88"/>
      <c r="P672" s="88"/>
      <c r="Q672" s="88"/>
      <c r="R672" s="88"/>
      <c r="S672" s="88"/>
      <c r="T672" s="88"/>
      <c r="U672" s="88"/>
      <c r="V672" s="88"/>
      <c r="W672" s="88"/>
      <c r="X672" s="88"/>
      <c r="Y672" s="88"/>
      <c r="Z672" s="88"/>
    </row>
    <row r="673" ht="15.75" customHeight="1">
      <c r="A673" s="88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O673" s="88"/>
      <c r="P673" s="88"/>
      <c r="Q673" s="88"/>
      <c r="R673" s="88"/>
      <c r="S673" s="88"/>
      <c r="T673" s="88"/>
      <c r="U673" s="88"/>
      <c r="V673" s="88"/>
      <c r="W673" s="88"/>
      <c r="X673" s="88"/>
      <c r="Y673" s="88"/>
      <c r="Z673" s="88"/>
    </row>
    <row r="674" ht="15.75" customHeight="1">
      <c r="A674" s="88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O674" s="88"/>
      <c r="P674" s="88"/>
      <c r="Q674" s="88"/>
      <c r="R674" s="88"/>
      <c r="S674" s="88"/>
      <c r="T674" s="88"/>
      <c r="U674" s="88"/>
      <c r="V674" s="88"/>
      <c r="W674" s="88"/>
      <c r="X674" s="88"/>
      <c r="Y674" s="88"/>
      <c r="Z674" s="88"/>
    </row>
    <row r="675" ht="15.75" customHeight="1">
      <c r="A675" s="88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O675" s="88"/>
      <c r="P675" s="88"/>
      <c r="Q675" s="88"/>
      <c r="R675" s="88"/>
      <c r="S675" s="88"/>
      <c r="T675" s="88"/>
      <c r="U675" s="88"/>
      <c r="V675" s="88"/>
      <c r="W675" s="88"/>
      <c r="X675" s="88"/>
      <c r="Y675" s="88"/>
      <c r="Z675" s="88"/>
    </row>
    <row r="676" ht="15.75" customHeight="1">
      <c r="A676" s="88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O676" s="88"/>
      <c r="P676" s="88"/>
      <c r="Q676" s="88"/>
      <c r="R676" s="88"/>
      <c r="S676" s="88"/>
      <c r="T676" s="88"/>
      <c r="U676" s="88"/>
      <c r="V676" s="88"/>
      <c r="W676" s="88"/>
      <c r="X676" s="88"/>
      <c r="Y676" s="88"/>
      <c r="Z676" s="88"/>
    </row>
    <row r="677" ht="15.75" customHeight="1">
      <c r="A677" s="88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O677" s="88"/>
      <c r="P677" s="88"/>
      <c r="Q677" s="88"/>
      <c r="R677" s="88"/>
      <c r="S677" s="88"/>
      <c r="T677" s="88"/>
      <c r="U677" s="88"/>
      <c r="V677" s="88"/>
      <c r="W677" s="88"/>
      <c r="X677" s="88"/>
      <c r="Y677" s="88"/>
      <c r="Z677" s="88"/>
    </row>
    <row r="678" ht="15.75" customHeight="1">
      <c r="A678" s="88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88"/>
      <c r="P678" s="88"/>
      <c r="Q678" s="88"/>
      <c r="R678" s="88"/>
      <c r="S678" s="88"/>
      <c r="T678" s="88"/>
      <c r="U678" s="88"/>
      <c r="V678" s="88"/>
      <c r="W678" s="88"/>
      <c r="X678" s="88"/>
      <c r="Y678" s="88"/>
      <c r="Z678" s="88"/>
    </row>
    <row r="679" ht="15.75" customHeight="1">
      <c r="A679" s="88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O679" s="88"/>
      <c r="P679" s="88"/>
      <c r="Q679" s="88"/>
      <c r="R679" s="88"/>
      <c r="S679" s="88"/>
      <c r="T679" s="88"/>
      <c r="U679" s="88"/>
      <c r="V679" s="88"/>
      <c r="W679" s="88"/>
      <c r="X679" s="88"/>
      <c r="Y679" s="88"/>
      <c r="Z679" s="88"/>
    </row>
    <row r="680" ht="15.75" customHeight="1">
      <c r="A680" s="88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O680" s="88"/>
      <c r="P680" s="88"/>
      <c r="Q680" s="88"/>
      <c r="R680" s="88"/>
      <c r="S680" s="88"/>
      <c r="T680" s="88"/>
      <c r="U680" s="88"/>
      <c r="V680" s="88"/>
      <c r="W680" s="88"/>
      <c r="X680" s="88"/>
      <c r="Y680" s="88"/>
      <c r="Z680" s="88"/>
    </row>
    <row r="681" ht="15.75" customHeight="1">
      <c r="A681" s="88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O681" s="88"/>
      <c r="P681" s="88"/>
      <c r="Q681" s="88"/>
      <c r="R681" s="88"/>
      <c r="S681" s="88"/>
      <c r="T681" s="88"/>
      <c r="U681" s="88"/>
      <c r="V681" s="88"/>
      <c r="W681" s="88"/>
      <c r="X681" s="88"/>
      <c r="Y681" s="88"/>
      <c r="Z681" s="88"/>
    </row>
    <row r="682" ht="15.75" customHeight="1">
      <c r="A682" s="88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O682" s="88"/>
      <c r="P682" s="88"/>
      <c r="Q682" s="88"/>
      <c r="R682" s="88"/>
      <c r="S682" s="88"/>
      <c r="T682" s="88"/>
      <c r="U682" s="88"/>
      <c r="V682" s="88"/>
      <c r="W682" s="88"/>
      <c r="X682" s="88"/>
      <c r="Y682" s="88"/>
      <c r="Z682" s="88"/>
    </row>
    <row r="683" ht="15.75" customHeight="1">
      <c r="A683" s="88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O683" s="88"/>
      <c r="P683" s="88"/>
      <c r="Q683" s="88"/>
      <c r="R683" s="88"/>
      <c r="S683" s="88"/>
      <c r="T683" s="88"/>
      <c r="U683" s="88"/>
      <c r="V683" s="88"/>
      <c r="W683" s="88"/>
      <c r="X683" s="88"/>
      <c r="Y683" s="88"/>
      <c r="Z683" s="88"/>
    </row>
    <row r="684" ht="15.75" customHeight="1">
      <c r="A684" s="88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O684" s="88"/>
      <c r="P684" s="88"/>
      <c r="Q684" s="88"/>
      <c r="R684" s="88"/>
      <c r="S684" s="88"/>
      <c r="T684" s="88"/>
      <c r="U684" s="88"/>
      <c r="V684" s="88"/>
      <c r="W684" s="88"/>
      <c r="X684" s="88"/>
      <c r="Y684" s="88"/>
      <c r="Z684" s="88"/>
    </row>
    <row r="685" ht="15.75" customHeight="1">
      <c r="A685" s="88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O685" s="88"/>
      <c r="P685" s="88"/>
      <c r="Q685" s="88"/>
      <c r="R685" s="88"/>
      <c r="S685" s="88"/>
      <c r="T685" s="88"/>
      <c r="U685" s="88"/>
      <c r="V685" s="88"/>
      <c r="W685" s="88"/>
      <c r="X685" s="88"/>
      <c r="Y685" s="88"/>
      <c r="Z685" s="88"/>
    </row>
    <row r="686" ht="15.75" customHeight="1">
      <c r="A686" s="88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88"/>
      <c r="Q686" s="88"/>
      <c r="R686" s="88"/>
      <c r="S686" s="88"/>
      <c r="T686" s="88"/>
      <c r="U686" s="88"/>
      <c r="V686" s="88"/>
      <c r="W686" s="88"/>
      <c r="X686" s="88"/>
      <c r="Y686" s="88"/>
      <c r="Z686" s="88"/>
    </row>
    <row r="687" ht="15.75" customHeight="1">
      <c r="A687" s="88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O687" s="88"/>
      <c r="P687" s="88"/>
      <c r="Q687" s="88"/>
      <c r="R687" s="88"/>
      <c r="S687" s="88"/>
      <c r="T687" s="88"/>
      <c r="U687" s="88"/>
      <c r="V687" s="88"/>
      <c r="W687" s="88"/>
      <c r="X687" s="88"/>
      <c r="Y687" s="88"/>
      <c r="Z687" s="88"/>
    </row>
    <row r="688" ht="15.75" customHeight="1">
      <c r="A688" s="88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88"/>
      <c r="Q688" s="88"/>
      <c r="R688" s="88"/>
      <c r="S688" s="88"/>
      <c r="T688" s="88"/>
      <c r="U688" s="88"/>
      <c r="V688" s="88"/>
      <c r="W688" s="88"/>
      <c r="X688" s="88"/>
      <c r="Y688" s="88"/>
      <c r="Z688" s="88"/>
    </row>
    <row r="689" ht="15.75" customHeight="1">
      <c r="A689" s="88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88"/>
      <c r="Q689" s="88"/>
      <c r="R689" s="88"/>
      <c r="S689" s="88"/>
      <c r="T689" s="88"/>
      <c r="U689" s="88"/>
      <c r="V689" s="88"/>
      <c r="W689" s="88"/>
      <c r="X689" s="88"/>
      <c r="Y689" s="88"/>
      <c r="Z689" s="88"/>
    </row>
    <row r="690" ht="15.75" customHeight="1">
      <c r="A690" s="88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88"/>
      <c r="Q690" s="88"/>
      <c r="R690" s="88"/>
      <c r="S690" s="88"/>
      <c r="T690" s="88"/>
      <c r="U690" s="88"/>
      <c r="V690" s="88"/>
      <c r="W690" s="88"/>
      <c r="X690" s="88"/>
      <c r="Y690" s="88"/>
      <c r="Z690" s="88"/>
    </row>
    <row r="691" ht="15.75" customHeight="1">
      <c r="A691" s="88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O691" s="88"/>
      <c r="P691" s="88"/>
      <c r="Q691" s="88"/>
      <c r="R691" s="88"/>
      <c r="S691" s="88"/>
      <c r="T691" s="88"/>
      <c r="U691" s="88"/>
      <c r="V691" s="88"/>
      <c r="W691" s="88"/>
      <c r="X691" s="88"/>
      <c r="Y691" s="88"/>
      <c r="Z691" s="88"/>
    </row>
    <row r="692" ht="15.75" customHeight="1">
      <c r="A692" s="88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O692" s="88"/>
      <c r="P692" s="88"/>
      <c r="Q692" s="88"/>
      <c r="R692" s="88"/>
      <c r="S692" s="88"/>
      <c r="T692" s="88"/>
      <c r="U692" s="88"/>
      <c r="V692" s="88"/>
      <c r="W692" s="88"/>
      <c r="X692" s="88"/>
      <c r="Y692" s="88"/>
      <c r="Z692" s="88"/>
    </row>
    <row r="693" ht="15.75" customHeight="1">
      <c r="A693" s="88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O693" s="88"/>
      <c r="P693" s="88"/>
      <c r="Q693" s="88"/>
      <c r="R693" s="88"/>
      <c r="S693" s="88"/>
      <c r="T693" s="88"/>
      <c r="U693" s="88"/>
      <c r="V693" s="88"/>
      <c r="W693" s="88"/>
      <c r="X693" s="88"/>
      <c r="Y693" s="88"/>
      <c r="Z693" s="88"/>
    </row>
    <row r="694" ht="15.75" customHeight="1">
      <c r="A694" s="88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O694" s="88"/>
      <c r="P694" s="88"/>
      <c r="Q694" s="88"/>
      <c r="R694" s="88"/>
      <c r="S694" s="88"/>
      <c r="T694" s="88"/>
      <c r="U694" s="88"/>
      <c r="V694" s="88"/>
      <c r="W694" s="88"/>
      <c r="X694" s="88"/>
      <c r="Y694" s="88"/>
      <c r="Z694" s="88"/>
    </row>
    <row r="695" ht="15.75" customHeight="1">
      <c r="A695" s="88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O695" s="88"/>
      <c r="P695" s="88"/>
      <c r="Q695" s="88"/>
      <c r="R695" s="88"/>
      <c r="S695" s="88"/>
      <c r="T695" s="88"/>
      <c r="U695" s="88"/>
      <c r="V695" s="88"/>
      <c r="W695" s="88"/>
      <c r="X695" s="88"/>
      <c r="Y695" s="88"/>
      <c r="Z695" s="88"/>
    </row>
    <row r="696" ht="15.75" customHeight="1">
      <c r="A696" s="88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O696" s="88"/>
      <c r="P696" s="88"/>
      <c r="Q696" s="88"/>
      <c r="R696" s="88"/>
      <c r="S696" s="88"/>
      <c r="T696" s="88"/>
      <c r="U696" s="88"/>
      <c r="V696" s="88"/>
      <c r="W696" s="88"/>
      <c r="X696" s="88"/>
      <c r="Y696" s="88"/>
      <c r="Z696" s="88"/>
    </row>
    <row r="697" ht="15.75" customHeight="1">
      <c r="A697" s="88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O697" s="88"/>
      <c r="P697" s="88"/>
      <c r="Q697" s="88"/>
      <c r="R697" s="88"/>
      <c r="S697" s="88"/>
      <c r="T697" s="88"/>
      <c r="U697" s="88"/>
      <c r="V697" s="88"/>
      <c r="W697" s="88"/>
      <c r="X697" s="88"/>
      <c r="Y697" s="88"/>
      <c r="Z697" s="88"/>
    </row>
    <row r="698" ht="15.75" customHeight="1">
      <c r="A698" s="88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O698" s="88"/>
      <c r="P698" s="88"/>
      <c r="Q698" s="88"/>
      <c r="R698" s="88"/>
      <c r="S698" s="88"/>
      <c r="T698" s="88"/>
      <c r="U698" s="88"/>
      <c r="V698" s="88"/>
      <c r="W698" s="88"/>
      <c r="X698" s="88"/>
      <c r="Y698" s="88"/>
      <c r="Z698" s="88"/>
    </row>
    <row r="699" ht="15.75" customHeight="1">
      <c r="A699" s="88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O699" s="88"/>
      <c r="P699" s="88"/>
      <c r="Q699" s="88"/>
      <c r="R699" s="88"/>
      <c r="S699" s="88"/>
      <c r="T699" s="88"/>
      <c r="U699" s="88"/>
      <c r="V699" s="88"/>
      <c r="W699" s="88"/>
      <c r="X699" s="88"/>
      <c r="Y699" s="88"/>
      <c r="Z699" s="88"/>
    </row>
    <row r="700" ht="15.75" customHeight="1">
      <c r="A700" s="88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O700" s="88"/>
      <c r="P700" s="88"/>
      <c r="Q700" s="88"/>
      <c r="R700" s="88"/>
      <c r="S700" s="88"/>
      <c r="T700" s="88"/>
      <c r="U700" s="88"/>
      <c r="V700" s="88"/>
      <c r="W700" s="88"/>
      <c r="X700" s="88"/>
      <c r="Y700" s="88"/>
      <c r="Z700" s="88"/>
    </row>
    <row r="701" ht="15.75" customHeight="1">
      <c r="A701" s="88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O701" s="88"/>
      <c r="P701" s="88"/>
      <c r="Q701" s="88"/>
      <c r="R701" s="88"/>
      <c r="S701" s="88"/>
      <c r="T701" s="88"/>
      <c r="U701" s="88"/>
      <c r="V701" s="88"/>
      <c r="W701" s="88"/>
      <c r="X701" s="88"/>
      <c r="Y701" s="88"/>
      <c r="Z701" s="88"/>
    </row>
    <row r="702" ht="15.75" customHeight="1">
      <c r="A702" s="88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O702" s="88"/>
      <c r="P702" s="88"/>
      <c r="Q702" s="88"/>
      <c r="R702" s="88"/>
      <c r="S702" s="88"/>
      <c r="T702" s="88"/>
      <c r="U702" s="88"/>
      <c r="V702" s="88"/>
      <c r="W702" s="88"/>
      <c r="X702" s="88"/>
      <c r="Y702" s="88"/>
      <c r="Z702" s="88"/>
    </row>
    <row r="703" ht="15.75" customHeight="1">
      <c r="A703" s="88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O703" s="88"/>
      <c r="P703" s="88"/>
      <c r="Q703" s="88"/>
      <c r="R703" s="88"/>
      <c r="S703" s="88"/>
      <c r="T703" s="88"/>
      <c r="U703" s="88"/>
      <c r="V703" s="88"/>
      <c r="W703" s="88"/>
      <c r="X703" s="88"/>
      <c r="Y703" s="88"/>
      <c r="Z703" s="88"/>
    </row>
    <row r="704" ht="15.75" customHeight="1">
      <c r="A704" s="88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88"/>
      <c r="P704" s="88"/>
      <c r="Q704" s="88"/>
      <c r="R704" s="88"/>
      <c r="S704" s="88"/>
      <c r="T704" s="88"/>
      <c r="U704" s="88"/>
      <c r="V704" s="88"/>
      <c r="W704" s="88"/>
      <c r="X704" s="88"/>
      <c r="Y704" s="88"/>
      <c r="Z704" s="88"/>
    </row>
    <row r="705" ht="15.75" customHeight="1">
      <c r="A705" s="88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88"/>
      <c r="P705" s="88"/>
      <c r="Q705" s="88"/>
      <c r="R705" s="88"/>
      <c r="S705" s="88"/>
      <c r="T705" s="88"/>
      <c r="U705" s="88"/>
      <c r="V705" s="88"/>
      <c r="W705" s="88"/>
      <c r="X705" s="88"/>
      <c r="Y705" s="88"/>
      <c r="Z705" s="88"/>
    </row>
    <row r="706" ht="15.75" customHeight="1">
      <c r="A706" s="88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O706" s="88"/>
      <c r="P706" s="88"/>
      <c r="Q706" s="88"/>
      <c r="R706" s="88"/>
      <c r="S706" s="88"/>
      <c r="T706" s="88"/>
      <c r="U706" s="88"/>
      <c r="V706" s="88"/>
      <c r="W706" s="88"/>
      <c r="X706" s="88"/>
      <c r="Y706" s="88"/>
      <c r="Z706" s="88"/>
    </row>
    <row r="707" ht="15.75" customHeight="1">
      <c r="A707" s="88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88"/>
      <c r="P707" s="88"/>
      <c r="Q707" s="88"/>
      <c r="R707" s="88"/>
      <c r="S707" s="88"/>
      <c r="T707" s="88"/>
      <c r="U707" s="88"/>
      <c r="V707" s="88"/>
      <c r="W707" s="88"/>
      <c r="X707" s="88"/>
      <c r="Y707" s="88"/>
      <c r="Z707" s="88"/>
    </row>
    <row r="708" ht="15.75" customHeight="1">
      <c r="A708" s="88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O708" s="88"/>
      <c r="P708" s="88"/>
      <c r="Q708" s="88"/>
      <c r="R708" s="88"/>
      <c r="S708" s="88"/>
      <c r="T708" s="88"/>
      <c r="U708" s="88"/>
      <c r="V708" s="88"/>
      <c r="W708" s="88"/>
      <c r="X708" s="88"/>
      <c r="Y708" s="88"/>
      <c r="Z708" s="88"/>
    </row>
    <row r="709" ht="15.75" customHeight="1">
      <c r="A709" s="88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88"/>
      <c r="P709" s="88"/>
      <c r="Q709" s="88"/>
      <c r="R709" s="88"/>
      <c r="S709" s="88"/>
      <c r="T709" s="88"/>
      <c r="U709" s="88"/>
      <c r="V709" s="88"/>
      <c r="W709" s="88"/>
      <c r="X709" s="88"/>
      <c r="Y709" s="88"/>
      <c r="Z709" s="88"/>
    </row>
    <row r="710" ht="15.75" customHeight="1">
      <c r="A710" s="88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O710" s="88"/>
      <c r="P710" s="88"/>
      <c r="Q710" s="88"/>
      <c r="R710" s="88"/>
      <c r="S710" s="88"/>
      <c r="T710" s="88"/>
      <c r="U710" s="88"/>
      <c r="V710" s="88"/>
      <c r="W710" s="88"/>
      <c r="X710" s="88"/>
      <c r="Y710" s="88"/>
      <c r="Z710" s="88"/>
    </row>
    <row r="711" ht="15.75" customHeight="1">
      <c r="A711" s="88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O711" s="88"/>
      <c r="P711" s="88"/>
      <c r="Q711" s="88"/>
      <c r="R711" s="88"/>
      <c r="S711" s="88"/>
      <c r="T711" s="88"/>
      <c r="U711" s="88"/>
      <c r="V711" s="88"/>
      <c r="W711" s="88"/>
      <c r="X711" s="88"/>
      <c r="Y711" s="88"/>
      <c r="Z711" s="88"/>
    </row>
    <row r="712" ht="15.75" customHeight="1">
      <c r="A712" s="88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O712" s="88"/>
      <c r="P712" s="88"/>
      <c r="Q712" s="88"/>
      <c r="R712" s="88"/>
      <c r="S712" s="88"/>
      <c r="T712" s="88"/>
      <c r="U712" s="88"/>
      <c r="V712" s="88"/>
      <c r="W712" s="88"/>
      <c r="X712" s="88"/>
      <c r="Y712" s="88"/>
      <c r="Z712" s="88"/>
    </row>
    <row r="713" ht="15.75" customHeight="1">
      <c r="A713" s="88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88"/>
      <c r="P713" s="88"/>
      <c r="Q713" s="88"/>
      <c r="R713" s="88"/>
      <c r="S713" s="88"/>
      <c r="T713" s="88"/>
      <c r="U713" s="88"/>
      <c r="V713" s="88"/>
      <c r="W713" s="88"/>
      <c r="X713" s="88"/>
      <c r="Y713" s="88"/>
      <c r="Z713" s="88"/>
    </row>
    <row r="714" ht="15.75" customHeight="1">
      <c r="A714" s="88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O714" s="88"/>
      <c r="P714" s="88"/>
      <c r="Q714" s="88"/>
      <c r="R714" s="88"/>
      <c r="S714" s="88"/>
      <c r="T714" s="88"/>
      <c r="U714" s="88"/>
      <c r="V714" s="88"/>
      <c r="W714" s="88"/>
      <c r="X714" s="88"/>
      <c r="Y714" s="88"/>
      <c r="Z714" s="88"/>
    </row>
    <row r="715" ht="15.75" customHeight="1">
      <c r="A715" s="88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O715" s="88"/>
      <c r="P715" s="88"/>
      <c r="Q715" s="88"/>
      <c r="R715" s="88"/>
      <c r="S715" s="88"/>
      <c r="T715" s="88"/>
      <c r="U715" s="88"/>
      <c r="V715" s="88"/>
      <c r="W715" s="88"/>
      <c r="X715" s="88"/>
      <c r="Y715" s="88"/>
      <c r="Z715" s="88"/>
    </row>
    <row r="716" ht="15.75" customHeight="1">
      <c r="A716" s="88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O716" s="88"/>
      <c r="P716" s="88"/>
      <c r="Q716" s="88"/>
      <c r="R716" s="88"/>
      <c r="S716" s="88"/>
      <c r="T716" s="88"/>
      <c r="U716" s="88"/>
      <c r="V716" s="88"/>
      <c r="W716" s="88"/>
      <c r="X716" s="88"/>
      <c r="Y716" s="88"/>
      <c r="Z716" s="88"/>
    </row>
    <row r="717" ht="15.75" customHeight="1">
      <c r="A717" s="88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O717" s="88"/>
      <c r="P717" s="88"/>
      <c r="Q717" s="88"/>
      <c r="R717" s="88"/>
      <c r="S717" s="88"/>
      <c r="T717" s="88"/>
      <c r="U717" s="88"/>
      <c r="V717" s="88"/>
      <c r="W717" s="88"/>
      <c r="X717" s="88"/>
      <c r="Y717" s="88"/>
      <c r="Z717" s="88"/>
    </row>
    <row r="718" ht="15.75" customHeight="1">
      <c r="A718" s="88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O718" s="88"/>
      <c r="P718" s="88"/>
      <c r="Q718" s="88"/>
      <c r="R718" s="88"/>
      <c r="S718" s="88"/>
      <c r="T718" s="88"/>
      <c r="U718" s="88"/>
      <c r="V718" s="88"/>
      <c r="W718" s="88"/>
      <c r="X718" s="88"/>
      <c r="Y718" s="88"/>
      <c r="Z718" s="88"/>
    </row>
    <row r="719" ht="15.75" customHeight="1">
      <c r="A719" s="88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88"/>
      <c r="W719" s="88"/>
      <c r="X719" s="88"/>
      <c r="Y719" s="88"/>
      <c r="Z719" s="88"/>
    </row>
    <row r="720" ht="15.75" customHeight="1">
      <c r="A720" s="88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O720" s="88"/>
      <c r="P720" s="88"/>
      <c r="Q720" s="88"/>
      <c r="R720" s="88"/>
      <c r="S720" s="88"/>
      <c r="T720" s="88"/>
      <c r="U720" s="88"/>
      <c r="V720" s="88"/>
      <c r="W720" s="88"/>
      <c r="X720" s="88"/>
      <c r="Y720" s="88"/>
      <c r="Z720" s="88"/>
    </row>
    <row r="721" ht="15.75" customHeight="1">
      <c r="A721" s="88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88"/>
      <c r="W721" s="88"/>
      <c r="X721" s="88"/>
      <c r="Y721" s="88"/>
      <c r="Z721" s="88"/>
    </row>
    <row r="722" ht="15.75" customHeight="1">
      <c r="A722" s="88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88"/>
      <c r="W722" s="88"/>
      <c r="X722" s="88"/>
      <c r="Y722" s="88"/>
      <c r="Z722" s="88"/>
    </row>
    <row r="723" ht="15.75" customHeight="1">
      <c r="A723" s="88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88"/>
      <c r="W723" s="88"/>
      <c r="X723" s="88"/>
      <c r="Y723" s="88"/>
      <c r="Z723" s="88"/>
    </row>
    <row r="724" ht="15.75" customHeight="1">
      <c r="A724" s="88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O724" s="88"/>
      <c r="P724" s="88"/>
      <c r="Q724" s="88"/>
      <c r="R724" s="88"/>
      <c r="S724" s="88"/>
      <c r="T724" s="88"/>
      <c r="U724" s="88"/>
      <c r="V724" s="88"/>
      <c r="W724" s="88"/>
      <c r="X724" s="88"/>
      <c r="Y724" s="88"/>
      <c r="Z724" s="88"/>
    </row>
    <row r="725" ht="15.75" customHeight="1">
      <c r="A725" s="88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O725" s="88"/>
      <c r="P725" s="88"/>
      <c r="Q725" s="88"/>
      <c r="R725" s="88"/>
      <c r="S725" s="88"/>
      <c r="T725" s="88"/>
      <c r="U725" s="88"/>
      <c r="V725" s="88"/>
      <c r="W725" s="88"/>
      <c r="X725" s="88"/>
      <c r="Y725" s="88"/>
      <c r="Z725" s="88"/>
    </row>
    <row r="726" ht="15.75" customHeight="1">
      <c r="A726" s="88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O726" s="88"/>
      <c r="P726" s="88"/>
      <c r="Q726" s="88"/>
      <c r="R726" s="88"/>
      <c r="S726" s="88"/>
      <c r="T726" s="88"/>
      <c r="U726" s="88"/>
      <c r="V726" s="88"/>
      <c r="W726" s="88"/>
      <c r="X726" s="88"/>
      <c r="Y726" s="88"/>
      <c r="Z726" s="88"/>
    </row>
    <row r="727" ht="15.75" customHeight="1">
      <c r="A727" s="88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O727" s="88"/>
      <c r="P727" s="88"/>
      <c r="Q727" s="88"/>
      <c r="R727" s="88"/>
      <c r="S727" s="88"/>
      <c r="T727" s="88"/>
      <c r="U727" s="88"/>
      <c r="V727" s="88"/>
      <c r="W727" s="88"/>
      <c r="X727" s="88"/>
      <c r="Y727" s="88"/>
      <c r="Z727" s="88"/>
    </row>
    <row r="728" ht="15.75" customHeight="1">
      <c r="A728" s="88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O728" s="88"/>
      <c r="P728" s="88"/>
      <c r="Q728" s="88"/>
      <c r="R728" s="88"/>
      <c r="S728" s="88"/>
      <c r="T728" s="88"/>
      <c r="U728" s="88"/>
      <c r="V728" s="88"/>
      <c r="W728" s="88"/>
      <c r="X728" s="88"/>
      <c r="Y728" s="88"/>
      <c r="Z728" s="88"/>
    </row>
    <row r="729" ht="15.75" customHeight="1">
      <c r="A729" s="88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O729" s="88"/>
      <c r="P729" s="88"/>
      <c r="Q729" s="88"/>
      <c r="R729" s="88"/>
      <c r="S729" s="88"/>
      <c r="T729" s="88"/>
      <c r="U729" s="88"/>
      <c r="V729" s="88"/>
      <c r="W729" s="88"/>
      <c r="X729" s="88"/>
      <c r="Y729" s="88"/>
      <c r="Z729" s="88"/>
    </row>
    <row r="730" ht="15.75" customHeight="1">
      <c r="A730" s="88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88"/>
      <c r="P730" s="88"/>
      <c r="Q730" s="88"/>
      <c r="R730" s="88"/>
      <c r="S730" s="88"/>
      <c r="T730" s="88"/>
      <c r="U730" s="88"/>
      <c r="V730" s="88"/>
      <c r="W730" s="88"/>
      <c r="X730" s="88"/>
      <c r="Y730" s="88"/>
      <c r="Z730" s="88"/>
    </row>
    <row r="731" ht="15.75" customHeight="1">
      <c r="A731" s="88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O731" s="88"/>
      <c r="P731" s="88"/>
      <c r="Q731" s="88"/>
      <c r="R731" s="88"/>
      <c r="S731" s="88"/>
      <c r="T731" s="88"/>
      <c r="U731" s="88"/>
      <c r="V731" s="88"/>
      <c r="W731" s="88"/>
      <c r="X731" s="88"/>
      <c r="Y731" s="88"/>
      <c r="Z731" s="88"/>
    </row>
    <row r="732" ht="15.75" customHeight="1">
      <c r="A732" s="88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O732" s="88"/>
      <c r="P732" s="88"/>
      <c r="Q732" s="88"/>
      <c r="R732" s="88"/>
      <c r="S732" s="88"/>
      <c r="T732" s="88"/>
      <c r="U732" s="88"/>
      <c r="V732" s="88"/>
      <c r="W732" s="88"/>
      <c r="X732" s="88"/>
      <c r="Y732" s="88"/>
      <c r="Z732" s="88"/>
    </row>
    <row r="733" ht="15.75" customHeight="1">
      <c r="A733" s="88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O733" s="88"/>
      <c r="P733" s="88"/>
      <c r="Q733" s="88"/>
      <c r="R733" s="88"/>
      <c r="S733" s="88"/>
      <c r="T733" s="88"/>
      <c r="U733" s="88"/>
      <c r="V733" s="88"/>
      <c r="W733" s="88"/>
      <c r="X733" s="88"/>
      <c r="Y733" s="88"/>
      <c r="Z733" s="88"/>
    </row>
    <row r="734" ht="15.75" customHeight="1">
      <c r="A734" s="88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O734" s="88"/>
      <c r="P734" s="88"/>
      <c r="Q734" s="88"/>
      <c r="R734" s="88"/>
      <c r="S734" s="88"/>
      <c r="T734" s="88"/>
      <c r="U734" s="88"/>
      <c r="V734" s="88"/>
      <c r="W734" s="88"/>
      <c r="X734" s="88"/>
      <c r="Y734" s="88"/>
      <c r="Z734" s="88"/>
    </row>
    <row r="735" ht="15.75" customHeight="1">
      <c r="A735" s="88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88"/>
      <c r="W735" s="88"/>
      <c r="X735" s="88"/>
      <c r="Y735" s="88"/>
      <c r="Z735" s="88"/>
    </row>
    <row r="736" ht="15.75" customHeight="1">
      <c r="A736" s="88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</row>
    <row r="737" ht="15.75" customHeight="1">
      <c r="A737" s="88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</row>
    <row r="738" ht="15.75" customHeight="1">
      <c r="A738" s="88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</row>
    <row r="739" ht="15.75" customHeight="1">
      <c r="A739" s="88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</row>
    <row r="740" ht="15.75" customHeight="1">
      <c r="A740" s="88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  <c r="Z740" s="88"/>
    </row>
    <row r="741" ht="15.75" customHeight="1">
      <c r="A741" s="88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88"/>
      <c r="W741" s="88"/>
      <c r="X741" s="88"/>
      <c r="Y741" s="88"/>
      <c r="Z741" s="88"/>
    </row>
    <row r="742" ht="15.75" customHeight="1">
      <c r="A742" s="88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O742" s="88"/>
      <c r="P742" s="88"/>
      <c r="Q742" s="88"/>
      <c r="R742" s="88"/>
      <c r="S742" s="88"/>
      <c r="T742" s="88"/>
      <c r="U742" s="88"/>
      <c r="V742" s="88"/>
      <c r="W742" s="88"/>
      <c r="X742" s="88"/>
      <c r="Y742" s="88"/>
      <c r="Z742" s="88"/>
    </row>
    <row r="743" ht="15.75" customHeight="1">
      <c r="A743" s="88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O743" s="88"/>
      <c r="P743" s="88"/>
      <c r="Q743" s="88"/>
      <c r="R743" s="88"/>
      <c r="S743" s="88"/>
      <c r="T743" s="88"/>
      <c r="U743" s="88"/>
      <c r="V743" s="88"/>
      <c r="W743" s="88"/>
      <c r="X743" s="88"/>
      <c r="Y743" s="88"/>
      <c r="Z743" s="88"/>
    </row>
    <row r="744" ht="15.75" customHeight="1">
      <c r="A744" s="88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O744" s="88"/>
      <c r="P744" s="88"/>
      <c r="Q744" s="88"/>
      <c r="R744" s="88"/>
      <c r="S744" s="88"/>
      <c r="T744" s="88"/>
      <c r="U744" s="88"/>
      <c r="V744" s="88"/>
      <c r="W744" s="88"/>
      <c r="X744" s="88"/>
      <c r="Y744" s="88"/>
      <c r="Z744" s="88"/>
    </row>
    <row r="745" ht="15.75" customHeight="1">
      <c r="A745" s="88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O745" s="88"/>
      <c r="P745" s="88"/>
      <c r="Q745" s="88"/>
      <c r="R745" s="88"/>
      <c r="S745" s="88"/>
      <c r="T745" s="88"/>
      <c r="U745" s="88"/>
      <c r="V745" s="88"/>
      <c r="W745" s="88"/>
      <c r="X745" s="88"/>
      <c r="Y745" s="88"/>
      <c r="Z745" s="88"/>
    </row>
    <row r="746" ht="15.75" customHeight="1">
      <c r="A746" s="88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88"/>
      <c r="W746" s="88"/>
      <c r="X746" s="88"/>
      <c r="Y746" s="88"/>
      <c r="Z746" s="88"/>
    </row>
    <row r="747" ht="15.75" customHeight="1">
      <c r="A747" s="88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O747" s="88"/>
      <c r="P747" s="88"/>
      <c r="Q747" s="88"/>
      <c r="R747" s="88"/>
      <c r="S747" s="88"/>
      <c r="T747" s="88"/>
      <c r="U747" s="88"/>
      <c r="V747" s="88"/>
      <c r="W747" s="88"/>
      <c r="X747" s="88"/>
      <c r="Y747" s="88"/>
      <c r="Z747" s="88"/>
    </row>
    <row r="748" ht="15.75" customHeight="1">
      <c r="A748" s="88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8"/>
      <c r="W748" s="88"/>
      <c r="X748" s="88"/>
      <c r="Y748" s="88"/>
      <c r="Z748" s="88"/>
    </row>
    <row r="749" ht="15.75" customHeight="1">
      <c r="A749" s="88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8"/>
      <c r="W749" s="88"/>
      <c r="X749" s="88"/>
      <c r="Y749" s="88"/>
      <c r="Z749" s="88"/>
    </row>
    <row r="750" ht="15.75" customHeight="1">
      <c r="A750" s="88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8"/>
      <c r="W750" s="88"/>
      <c r="X750" s="88"/>
      <c r="Y750" s="88"/>
      <c r="Z750" s="88"/>
    </row>
    <row r="751" ht="15.75" customHeight="1">
      <c r="A751" s="88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O751" s="88"/>
      <c r="P751" s="88"/>
      <c r="Q751" s="88"/>
      <c r="R751" s="88"/>
      <c r="S751" s="88"/>
      <c r="T751" s="88"/>
      <c r="U751" s="88"/>
      <c r="V751" s="88"/>
      <c r="W751" s="88"/>
      <c r="X751" s="88"/>
      <c r="Y751" s="88"/>
      <c r="Z751" s="88"/>
    </row>
    <row r="752" ht="15.75" customHeight="1">
      <c r="A752" s="88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O752" s="88"/>
      <c r="P752" s="88"/>
      <c r="Q752" s="88"/>
      <c r="R752" s="88"/>
      <c r="S752" s="88"/>
      <c r="T752" s="88"/>
      <c r="U752" s="88"/>
      <c r="V752" s="88"/>
      <c r="W752" s="88"/>
      <c r="X752" s="88"/>
      <c r="Y752" s="88"/>
      <c r="Z752" s="88"/>
    </row>
    <row r="753" ht="15.75" customHeight="1">
      <c r="A753" s="88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O753" s="88"/>
      <c r="P753" s="88"/>
      <c r="Q753" s="88"/>
      <c r="R753" s="88"/>
      <c r="S753" s="88"/>
      <c r="T753" s="88"/>
      <c r="U753" s="88"/>
      <c r="V753" s="88"/>
      <c r="W753" s="88"/>
      <c r="X753" s="88"/>
      <c r="Y753" s="88"/>
      <c r="Z753" s="88"/>
    </row>
    <row r="754" ht="15.75" customHeight="1">
      <c r="A754" s="88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O754" s="88"/>
      <c r="P754" s="88"/>
      <c r="Q754" s="88"/>
      <c r="R754" s="88"/>
      <c r="S754" s="88"/>
      <c r="T754" s="88"/>
      <c r="U754" s="88"/>
      <c r="V754" s="88"/>
      <c r="W754" s="88"/>
      <c r="X754" s="88"/>
      <c r="Y754" s="88"/>
      <c r="Z754" s="88"/>
    </row>
    <row r="755" ht="15.75" customHeight="1">
      <c r="A755" s="88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O755" s="88"/>
      <c r="P755" s="88"/>
      <c r="Q755" s="88"/>
      <c r="R755" s="88"/>
      <c r="S755" s="88"/>
      <c r="T755" s="88"/>
      <c r="U755" s="88"/>
      <c r="V755" s="88"/>
      <c r="W755" s="88"/>
      <c r="X755" s="88"/>
      <c r="Y755" s="88"/>
      <c r="Z755" s="88"/>
    </row>
    <row r="756" ht="15.75" customHeight="1">
      <c r="A756" s="88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88"/>
      <c r="P756" s="88"/>
      <c r="Q756" s="88"/>
      <c r="R756" s="88"/>
      <c r="S756" s="88"/>
      <c r="T756" s="88"/>
      <c r="U756" s="88"/>
      <c r="V756" s="88"/>
      <c r="W756" s="88"/>
      <c r="X756" s="88"/>
      <c r="Y756" s="88"/>
      <c r="Z756" s="88"/>
    </row>
    <row r="757" ht="15.75" customHeight="1">
      <c r="A757" s="88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88"/>
      <c r="W757" s="88"/>
      <c r="X757" s="88"/>
      <c r="Y757" s="88"/>
      <c r="Z757" s="88"/>
    </row>
    <row r="758" ht="15.75" customHeight="1">
      <c r="A758" s="88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  <c r="Z758" s="88"/>
    </row>
    <row r="759" ht="15.75" customHeight="1">
      <c r="A759" s="88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88"/>
      <c r="W759" s="88"/>
      <c r="X759" s="88"/>
      <c r="Y759" s="88"/>
      <c r="Z759" s="88"/>
    </row>
    <row r="760" ht="15.75" customHeight="1">
      <c r="A760" s="88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O760" s="88"/>
      <c r="P760" s="88"/>
      <c r="Q760" s="88"/>
      <c r="R760" s="88"/>
      <c r="S760" s="88"/>
      <c r="T760" s="88"/>
      <c r="U760" s="88"/>
      <c r="V760" s="88"/>
      <c r="W760" s="88"/>
      <c r="X760" s="88"/>
      <c r="Y760" s="88"/>
      <c r="Z760" s="88"/>
    </row>
    <row r="761" ht="15.75" customHeight="1">
      <c r="A761" s="88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O761" s="88"/>
      <c r="P761" s="88"/>
      <c r="Q761" s="88"/>
      <c r="R761" s="88"/>
      <c r="S761" s="88"/>
      <c r="T761" s="88"/>
      <c r="U761" s="88"/>
      <c r="V761" s="88"/>
      <c r="W761" s="88"/>
      <c r="X761" s="88"/>
      <c r="Y761" s="88"/>
      <c r="Z761" s="88"/>
    </row>
    <row r="762" ht="15.75" customHeight="1">
      <c r="A762" s="88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88"/>
      <c r="P762" s="88"/>
      <c r="Q762" s="88"/>
      <c r="R762" s="88"/>
      <c r="S762" s="88"/>
      <c r="T762" s="88"/>
      <c r="U762" s="88"/>
      <c r="V762" s="88"/>
      <c r="W762" s="88"/>
      <c r="X762" s="88"/>
      <c r="Y762" s="88"/>
      <c r="Z762" s="88"/>
    </row>
    <row r="763" ht="15.75" customHeight="1">
      <c r="A763" s="88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O763" s="88"/>
      <c r="P763" s="88"/>
      <c r="Q763" s="88"/>
      <c r="R763" s="88"/>
      <c r="S763" s="88"/>
      <c r="T763" s="88"/>
      <c r="U763" s="88"/>
      <c r="V763" s="88"/>
      <c r="W763" s="88"/>
      <c r="X763" s="88"/>
      <c r="Y763" s="88"/>
      <c r="Z763" s="88"/>
    </row>
    <row r="764" ht="15.75" customHeight="1">
      <c r="A764" s="88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O764" s="88"/>
      <c r="P764" s="88"/>
      <c r="Q764" s="88"/>
      <c r="R764" s="88"/>
      <c r="S764" s="88"/>
      <c r="T764" s="88"/>
      <c r="U764" s="88"/>
      <c r="V764" s="88"/>
      <c r="W764" s="88"/>
      <c r="X764" s="88"/>
      <c r="Y764" s="88"/>
      <c r="Z764" s="88"/>
    </row>
    <row r="765" ht="15.75" customHeight="1">
      <c r="A765" s="88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O765" s="88"/>
      <c r="P765" s="88"/>
      <c r="Q765" s="88"/>
      <c r="R765" s="88"/>
      <c r="S765" s="88"/>
      <c r="T765" s="88"/>
      <c r="U765" s="88"/>
      <c r="V765" s="88"/>
      <c r="W765" s="88"/>
      <c r="X765" s="88"/>
      <c r="Y765" s="88"/>
      <c r="Z765" s="88"/>
    </row>
    <row r="766" ht="15.75" customHeight="1">
      <c r="A766" s="88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O766" s="88"/>
      <c r="P766" s="88"/>
      <c r="Q766" s="88"/>
      <c r="R766" s="88"/>
      <c r="S766" s="88"/>
      <c r="T766" s="88"/>
      <c r="U766" s="88"/>
      <c r="V766" s="88"/>
      <c r="W766" s="88"/>
      <c r="X766" s="88"/>
      <c r="Y766" s="88"/>
      <c r="Z766" s="88"/>
    </row>
    <row r="767" ht="15.75" customHeight="1">
      <c r="A767" s="88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88"/>
      <c r="Q767" s="88"/>
      <c r="R767" s="88"/>
      <c r="S767" s="88"/>
      <c r="T767" s="88"/>
      <c r="U767" s="88"/>
      <c r="V767" s="88"/>
      <c r="W767" s="88"/>
      <c r="X767" s="88"/>
      <c r="Y767" s="88"/>
      <c r="Z767" s="88"/>
    </row>
    <row r="768" ht="15.75" customHeight="1">
      <c r="A768" s="88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O768" s="88"/>
      <c r="P768" s="88"/>
      <c r="Q768" s="88"/>
      <c r="R768" s="88"/>
      <c r="S768" s="88"/>
      <c r="T768" s="88"/>
      <c r="U768" s="88"/>
      <c r="V768" s="88"/>
      <c r="W768" s="88"/>
      <c r="X768" s="88"/>
      <c r="Y768" s="88"/>
      <c r="Z768" s="88"/>
    </row>
    <row r="769" ht="15.75" customHeight="1">
      <c r="A769" s="88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88"/>
      <c r="W769" s="88"/>
      <c r="X769" s="88"/>
      <c r="Y769" s="88"/>
      <c r="Z769" s="88"/>
    </row>
    <row r="770" ht="15.75" customHeight="1">
      <c r="A770" s="88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O770" s="88"/>
      <c r="P770" s="88"/>
      <c r="Q770" s="88"/>
      <c r="R770" s="88"/>
      <c r="S770" s="88"/>
      <c r="T770" s="88"/>
      <c r="U770" s="88"/>
      <c r="V770" s="88"/>
      <c r="W770" s="88"/>
      <c r="X770" s="88"/>
      <c r="Y770" s="88"/>
      <c r="Z770" s="88"/>
    </row>
    <row r="771" ht="15.75" customHeight="1">
      <c r="A771" s="88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88"/>
      <c r="W771" s="88"/>
      <c r="X771" s="88"/>
      <c r="Y771" s="88"/>
      <c r="Z771" s="88"/>
    </row>
    <row r="772" ht="15.75" customHeight="1">
      <c r="A772" s="88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88"/>
      <c r="W772" s="88"/>
      <c r="X772" s="88"/>
      <c r="Y772" s="88"/>
      <c r="Z772" s="88"/>
    </row>
    <row r="773" ht="15.75" customHeight="1">
      <c r="A773" s="88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88"/>
      <c r="W773" s="88"/>
      <c r="X773" s="88"/>
      <c r="Y773" s="88"/>
      <c r="Z773" s="88"/>
    </row>
    <row r="774" ht="15.75" customHeight="1">
      <c r="A774" s="88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  <c r="O774" s="88"/>
      <c r="P774" s="88"/>
      <c r="Q774" s="88"/>
      <c r="R774" s="88"/>
      <c r="S774" s="88"/>
      <c r="T774" s="88"/>
      <c r="U774" s="88"/>
      <c r="V774" s="88"/>
      <c r="W774" s="88"/>
      <c r="X774" s="88"/>
      <c r="Y774" s="88"/>
      <c r="Z774" s="88"/>
    </row>
    <row r="775" ht="15.75" customHeight="1">
      <c r="A775" s="88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O775" s="88"/>
      <c r="P775" s="88"/>
      <c r="Q775" s="88"/>
      <c r="R775" s="88"/>
      <c r="S775" s="88"/>
      <c r="T775" s="88"/>
      <c r="U775" s="88"/>
      <c r="V775" s="88"/>
      <c r="W775" s="88"/>
      <c r="X775" s="88"/>
      <c r="Y775" s="88"/>
      <c r="Z775" s="88"/>
    </row>
    <row r="776" ht="15.75" customHeight="1">
      <c r="A776" s="88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  <c r="O776" s="88"/>
      <c r="P776" s="88"/>
      <c r="Q776" s="88"/>
      <c r="R776" s="88"/>
      <c r="S776" s="88"/>
      <c r="T776" s="88"/>
      <c r="U776" s="88"/>
      <c r="V776" s="88"/>
      <c r="W776" s="88"/>
      <c r="X776" s="88"/>
      <c r="Y776" s="88"/>
      <c r="Z776" s="88"/>
    </row>
    <row r="777" ht="15.75" customHeight="1">
      <c r="A777" s="88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  <c r="O777" s="88"/>
      <c r="P777" s="88"/>
      <c r="Q777" s="88"/>
      <c r="R777" s="88"/>
      <c r="S777" s="88"/>
      <c r="T777" s="88"/>
      <c r="U777" s="88"/>
      <c r="V777" s="88"/>
      <c r="W777" s="88"/>
      <c r="X777" s="88"/>
      <c r="Y777" s="88"/>
      <c r="Z777" s="88"/>
    </row>
    <row r="778" ht="15.75" customHeight="1">
      <c r="A778" s="88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  <c r="O778" s="88"/>
      <c r="P778" s="88"/>
      <c r="Q778" s="88"/>
      <c r="R778" s="88"/>
      <c r="S778" s="88"/>
      <c r="T778" s="88"/>
      <c r="U778" s="88"/>
      <c r="V778" s="88"/>
      <c r="W778" s="88"/>
      <c r="X778" s="88"/>
      <c r="Y778" s="88"/>
      <c r="Z778" s="88"/>
    </row>
    <row r="779" ht="15.75" customHeight="1">
      <c r="A779" s="88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  <c r="O779" s="88"/>
      <c r="P779" s="88"/>
      <c r="Q779" s="88"/>
      <c r="R779" s="88"/>
      <c r="S779" s="88"/>
      <c r="T779" s="88"/>
      <c r="U779" s="88"/>
      <c r="V779" s="88"/>
      <c r="W779" s="88"/>
      <c r="X779" s="88"/>
      <c r="Y779" s="88"/>
      <c r="Z779" s="88"/>
    </row>
    <row r="780" ht="15.75" customHeight="1">
      <c r="A780" s="88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  <c r="O780" s="88"/>
      <c r="P780" s="88"/>
      <c r="Q780" s="88"/>
      <c r="R780" s="88"/>
      <c r="S780" s="88"/>
      <c r="T780" s="88"/>
      <c r="U780" s="88"/>
      <c r="V780" s="88"/>
      <c r="W780" s="88"/>
      <c r="X780" s="88"/>
      <c r="Y780" s="88"/>
      <c r="Z780" s="88"/>
    </row>
    <row r="781" ht="15.75" customHeight="1">
      <c r="A781" s="88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  <c r="O781" s="88"/>
      <c r="P781" s="88"/>
      <c r="Q781" s="88"/>
      <c r="R781" s="88"/>
      <c r="S781" s="88"/>
      <c r="T781" s="88"/>
      <c r="U781" s="88"/>
      <c r="V781" s="88"/>
      <c r="W781" s="88"/>
      <c r="X781" s="88"/>
      <c r="Y781" s="88"/>
      <c r="Z781" s="88"/>
    </row>
    <row r="782" ht="15.75" customHeight="1">
      <c r="A782" s="88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88"/>
      <c r="W782" s="88"/>
      <c r="X782" s="88"/>
      <c r="Y782" s="88"/>
      <c r="Z782" s="88"/>
    </row>
    <row r="783" ht="15.75" customHeight="1">
      <c r="A783" s="88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88"/>
      <c r="W783" s="88"/>
      <c r="X783" s="88"/>
      <c r="Y783" s="88"/>
      <c r="Z783" s="88"/>
    </row>
    <row r="784" ht="15.75" customHeight="1">
      <c r="A784" s="88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  <c r="O784" s="88"/>
      <c r="P784" s="88"/>
      <c r="Q784" s="88"/>
      <c r="R784" s="88"/>
      <c r="S784" s="88"/>
      <c r="T784" s="88"/>
      <c r="U784" s="88"/>
      <c r="V784" s="88"/>
      <c r="W784" s="88"/>
      <c r="X784" s="88"/>
      <c r="Y784" s="88"/>
      <c r="Z784" s="88"/>
    </row>
    <row r="785" ht="15.75" customHeight="1">
      <c r="A785" s="88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88"/>
      <c r="W785" s="88"/>
      <c r="X785" s="88"/>
      <c r="Y785" s="88"/>
      <c r="Z785" s="88"/>
    </row>
    <row r="786" ht="15.75" customHeight="1">
      <c r="A786" s="88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  <c r="Z786" s="88"/>
    </row>
    <row r="787" ht="15.75" customHeight="1">
      <c r="A787" s="88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  <c r="O787" s="88"/>
      <c r="P787" s="88"/>
      <c r="Q787" s="88"/>
      <c r="R787" s="88"/>
      <c r="S787" s="88"/>
      <c r="T787" s="88"/>
      <c r="U787" s="88"/>
      <c r="V787" s="88"/>
      <c r="W787" s="88"/>
      <c r="X787" s="88"/>
      <c r="Y787" s="88"/>
      <c r="Z787" s="88"/>
    </row>
    <row r="788" ht="15.75" customHeight="1">
      <c r="A788" s="88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  <c r="O788" s="88"/>
      <c r="P788" s="88"/>
      <c r="Q788" s="88"/>
      <c r="R788" s="88"/>
      <c r="S788" s="88"/>
      <c r="T788" s="88"/>
      <c r="U788" s="88"/>
      <c r="V788" s="88"/>
      <c r="W788" s="88"/>
      <c r="X788" s="88"/>
      <c r="Y788" s="88"/>
      <c r="Z788" s="88"/>
    </row>
    <row r="789" ht="15.75" customHeight="1">
      <c r="A789" s="88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  <c r="O789" s="88"/>
      <c r="P789" s="88"/>
      <c r="Q789" s="88"/>
      <c r="R789" s="88"/>
      <c r="S789" s="88"/>
      <c r="T789" s="88"/>
      <c r="U789" s="88"/>
      <c r="V789" s="88"/>
      <c r="W789" s="88"/>
      <c r="X789" s="88"/>
      <c r="Y789" s="88"/>
      <c r="Z789" s="88"/>
    </row>
    <row r="790" ht="15.75" customHeight="1">
      <c r="A790" s="88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  <c r="O790" s="88"/>
      <c r="P790" s="88"/>
      <c r="Q790" s="88"/>
      <c r="R790" s="88"/>
      <c r="S790" s="88"/>
      <c r="T790" s="88"/>
      <c r="U790" s="88"/>
      <c r="V790" s="88"/>
      <c r="W790" s="88"/>
      <c r="X790" s="88"/>
      <c r="Y790" s="88"/>
      <c r="Z790" s="88"/>
    </row>
    <row r="791" ht="15.75" customHeight="1">
      <c r="A791" s="88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88"/>
      <c r="W791" s="88"/>
      <c r="X791" s="88"/>
      <c r="Y791" s="88"/>
      <c r="Z791" s="88"/>
    </row>
    <row r="792" ht="15.75" customHeight="1">
      <c r="A792" s="88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  <c r="O792" s="88"/>
      <c r="P792" s="88"/>
      <c r="Q792" s="88"/>
      <c r="R792" s="88"/>
      <c r="S792" s="88"/>
      <c r="T792" s="88"/>
      <c r="U792" s="88"/>
      <c r="V792" s="88"/>
      <c r="W792" s="88"/>
      <c r="X792" s="88"/>
      <c r="Y792" s="88"/>
      <c r="Z792" s="88"/>
    </row>
    <row r="793" ht="15.75" customHeight="1">
      <c r="A793" s="88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88"/>
      <c r="W793" s="88"/>
      <c r="X793" s="88"/>
      <c r="Y793" s="88"/>
      <c r="Z793" s="88"/>
    </row>
    <row r="794" ht="15.75" customHeight="1">
      <c r="A794" s="88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88"/>
      <c r="W794" s="88"/>
      <c r="X794" s="88"/>
      <c r="Y794" s="88"/>
      <c r="Z794" s="88"/>
    </row>
    <row r="795" ht="15.75" customHeight="1">
      <c r="A795" s="88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88"/>
      <c r="W795" s="88"/>
      <c r="X795" s="88"/>
      <c r="Y795" s="88"/>
      <c r="Z795" s="88"/>
    </row>
    <row r="796" ht="15.75" customHeight="1">
      <c r="A796" s="88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  <c r="O796" s="88"/>
      <c r="P796" s="88"/>
      <c r="Q796" s="88"/>
      <c r="R796" s="88"/>
      <c r="S796" s="88"/>
      <c r="T796" s="88"/>
      <c r="U796" s="88"/>
      <c r="V796" s="88"/>
      <c r="W796" s="88"/>
      <c r="X796" s="88"/>
      <c r="Y796" s="88"/>
      <c r="Z796" s="88"/>
    </row>
    <row r="797" ht="15.75" customHeight="1">
      <c r="A797" s="88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  <c r="O797" s="88"/>
      <c r="P797" s="88"/>
      <c r="Q797" s="88"/>
      <c r="R797" s="88"/>
      <c r="S797" s="88"/>
      <c r="T797" s="88"/>
      <c r="U797" s="88"/>
      <c r="V797" s="88"/>
      <c r="W797" s="88"/>
      <c r="X797" s="88"/>
      <c r="Y797" s="88"/>
      <c r="Z797" s="88"/>
    </row>
    <row r="798" ht="15.75" customHeight="1">
      <c r="A798" s="88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  <c r="O798" s="88"/>
      <c r="P798" s="88"/>
      <c r="Q798" s="88"/>
      <c r="R798" s="88"/>
      <c r="S798" s="88"/>
      <c r="T798" s="88"/>
      <c r="U798" s="88"/>
      <c r="V798" s="88"/>
      <c r="W798" s="88"/>
      <c r="X798" s="88"/>
      <c r="Y798" s="88"/>
      <c r="Z798" s="88"/>
    </row>
    <row r="799" ht="15.75" customHeight="1">
      <c r="A799" s="88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  <c r="O799" s="88"/>
      <c r="P799" s="88"/>
      <c r="Q799" s="88"/>
      <c r="R799" s="88"/>
      <c r="S799" s="88"/>
      <c r="T799" s="88"/>
      <c r="U799" s="88"/>
      <c r="V799" s="88"/>
      <c r="W799" s="88"/>
      <c r="X799" s="88"/>
      <c r="Y799" s="88"/>
      <c r="Z799" s="88"/>
    </row>
    <row r="800" ht="15.75" customHeight="1">
      <c r="A800" s="88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  <c r="O800" s="88"/>
      <c r="P800" s="88"/>
      <c r="Q800" s="88"/>
      <c r="R800" s="88"/>
      <c r="S800" s="88"/>
      <c r="T800" s="88"/>
      <c r="U800" s="88"/>
      <c r="V800" s="88"/>
      <c r="W800" s="88"/>
      <c r="X800" s="88"/>
      <c r="Y800" s="88"/>
      <c r="Z800" s="88"/>
    </row>
    <row r="801" ht="15.75" customHeight="1">
      <c r="A801" s="88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  <c r="O801" s="88"/>
      <c r="P801" s="88"/>
      <c r="Q801" s="88"/>
      <c r="R801" s="88"/>
      <c r="S801" s="88"/>
      <c r="T801" s="88"/>
      <c r="U801" s="88"/>
      <c r="V801" s="88"/>
      <c r="W801" s="88"/>
      <c r="X801" s="88"/>
      <c r="Y801" s="88"/>
      <c r="Z801" s="88"/>
    </row>
    <row r="802" ht="15.75" customHeight="1">
      <c r="A802" s="88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  <c r="O802" s="88"/>
      <c r="P802" s="88"/>
      <c r="Q802" s="88"/>
      <c r="R802" s="88"/>
      <c r="S802" s="88"/>
      <c r="T802" s="88"/>
      <c r="U802" s="88"/>
      <c r="V802" s="88"/>
      <c r="W802" s="88"/>
      <c r="X802" s="88"/>
      <c r="Y802" s="88"/>
      <c r="Z802" s="88"/>
    </row>
    <row r="803" ht="15.75" customHeight="1">
      <c r="A803" s="88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  <c r="O803" s="88"/>
      <c r="P803" s="88"/>
      <c r="Q803" s="88"/>
      <c r="R803" s="88"/>
      <c r="S803" s="88"/>
      <c r="T803" s="88"/>
      <c r="U803" s="88"/>
      <c r="V803" s="88"/>
      <c r="W803" s="88"/>
      <c r="X803" s="88"/>
      <c r="Y803" s="88"/>
      <c r="Z803" s="88"/>
    </row>
    <row r="804" ht="15.75" customHeight="1">
      <c r="A804" s="88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  <c r="O804" s="88"/>
      <c r="P804" s="88"/>
      <c r="Q804" s="88"/>
      <c r="R804" s="88"/>
      <c r="S804" s="88"/>
      <c r="T804" s="88"/>
      <c r="U804" s="88"/>
      <c r="V804" s="88"/>
      <c r="W804" s="88"/>
      <c r="X804" s="88"/>
      <c r="Y804" s="88"/>
      <c r="Z804" s="88"/>
    </row>
    <row r="805" ht="15.75" customHeight="1">
      <c r="A805" s="88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88"/>
      <c r="W805" s="88"/>
      <c r="X805" s="88"/>
      <c r="Y805" s="88"/>
      <c r="Z805" s="88"/>
    </row>
    <row r="806" ht="15.75" customHeight="1">
      <c r="A806" s="88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  <c r="Z806" s="88"/>
    </row>
    <row r="807" ht="15.75" customHeight="1">
      <c r="A807" s="88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  <c r="Z807" s="88"/>
    </row>
    <row r="808" ht="15.75" customHeight="1">
      <c r="A808" s="88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88"/>
    </row>
    <row r="809" ht="15.75" customHeight="1">
      <c r="A809" s="88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88"/>
    </row>
    <row r="810" ht="15.75" customHeight="1">
      <c r="A810" s="88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88"/>
    </row>
    <row r="811" ht="15.75" customHeight="1">
      <c r="A811" s="88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88"/>
    </row>
    <row r="812" ht="15.75" customHeight="1">
      <c r="A812" s="88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88"/>
    </row>
    <row r="813" ht="15.75" customHeight="1">
      <c r="A813" s="88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88"/>
    </row>
    <row r="814" ht="15.75" customHeight="1">
      <c r="A814" s="88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88"/>
    </row>
    <row r="815" ht="15.75" customHeight="1">
      <c r="A815" s="88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88"/>
    </row>
    <row r="816" ht="15.75" customHeight="1">
      <c r="A816" s="88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88"/>
    </row>
    <row r="817" ht="15.75" customHeight="1">
      <c r="A817" s="88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88"/>
      <c r="W817" s="88"/>
      <c r="X817" s="88"/>
      <c r="Y817" s="88"/>
      <c r="Z817" s="88"/>
    </row>
    <row r="818" ht="15.75" customHeight="1">
      <c r="A818" s="88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88"/>
      <c r="W818" s="88"/>
      <c r="X818" s="88"/>
      <c r="Y818" s="88"/>
      <c r="Z818" s="88"/>
    </row>
    <row r="819" ht="15.75" customHeight="1">
      <c r="A819" s="88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88"/>
      <c r="W819" s="88"/>
      <c r="X819" s="88"/>
      <c r="Y819" s="88"/>
      <c r="Z819" s="88"/>
    </row>
    <row r="820" ht="15.75" customHeight="1">
      <c r="A820" s="88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O820" s="88"/>
      <c r="P820" s="88"/>
      <c r="Q820" s="88"/>
      <c r="R820" s="88"/>
      <c r="S820" s="88"/>
      <c r="T820" s="88"/>
      <c r="U820" s="88"/>
      <c r="V820" s="88"/>
      <c r="W820" s="88"/>
      <c r="X820" s="88"/>
      <c r="Y820" s="88"/>
      <c r="Z820" s="88"/>
    </row>
    <row r="821" ht="15.75" customHeight="1">
      <c r="A821" s="88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88"/>
      <c r="W821" s="88"/>
      <c r="X821" s="88"/>
      <c r="Y821" s="88"/>
      <c r="Z821" s="88"/>
    </row>
    <row r="822" ht="15.75" customHeight="1">
      <c r="A822" s="88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O822" s="88"/>
      <c r="P822" s="88"/>
      <c r="Q822" s="88"/>
      <c r="R822" s="88"/>
      <c r="S822" s="88"/>
      <c r="T822" s="88"/>
      <c r="U822" s="88"/>
      <c r="V822" s="88"/>
      <c r="W822" s="88"/>
      <c r="X822" s="88"/>
      <c r="Y822" s="88"/>
      <c r="Z822" s="88"/>
    </row>
    <row r="823" ht="15.75" customHeight="1">
      <c r="A823" s="88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88"/>
      <c r="W823" s="88"/>
      <c r="X823" s="88"/>
      <c r="Y823" s="88"/>
      <c r="Z823" s="88"/>
    </row>
    <row r="824" ht="15.75" customHeight="1">
      <c r="A824" s="88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88"/>
      <c r="W824" s="88"/>
      <c r="X824" s="88"/>
      <c r="Y824" s="88"/>
      <c r="Z824" s="88"/>
    </row>
    <row r="825" ht="15.75" customHeight="1">
      <c r="A825" s="88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88"/>
      <c r="W825" s="88"/>
      <c r="X825" s="88"/>
      <c r="Y825" s="88"/>
      <c r="Z825" s="88"/>
    </row>
    <row r="826" ht="15.75" customHeight="1">
      <c r="A826" s="88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  <c r="O826" s="88"/>
      <c r="P826" s="88"/>
      <c r="Q826" s="88"/>
      <c r="R826" s="88"/>
      <c r="S826" s="88"/>
      <c r="T826" s="88"/>
      <c r="U826" s="88"/>
      <c r="V826" s="88"/>
      <c r="W826" s="88"/>
      <c r="X826" s="88"/>
      <c r="Y826" s="88"/>
      <c r="Z826" s="88"/>
    </row>
    <row r="827" ht="15.75" customHeight="1">
      <c r="A827" s="88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  <c r="O827" s="88"/>
      <c r="P827" s="88"/>
      <c r="Q827" s="88"/>
      <c r="R827" s="88"/>
      <c r="S827" s="88"/>
      <c r="T827" s="88"/>
      <c r="U827" s="88"/>
      <c r="V827" s="88"/>
      <c r="W827" s="88"/>
      <c r="X827" s="88"/>
      <c r="Y827" s="88"/>
      <c r="Z827" s="88"/>
    </row>
    <row r="828" ht="15.75" customHeight="1">
      <c r="A828" s="88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  <c r="O828" s="88"/>
      <c r="P828" s="88"/>
      <c r="Q828" s="88"/>
      <c r="R828" s="88"/>
      <c r="S828" s="88"/>
      <c r="T828" s="88"/>
      <c r="U828" s="88"/>
      <c r="V828" s="88"/>
      <c r="W828" s="88"/>
      <c r="X828" s="88"/>
      <c r="Y828" s="88"/>
      <c r="Z828" s="88"/>
    </row>
    <row r="829" ht="15.75" customHeight="1">
      <c r="A829" s="88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O829" s="88"/>
      <c r="P829" s="88"/>
      <c r="Q829" s="88"/>
      <c r="R829" s="88"/>
      <c r="S829" s="88"/>
      <c r="T829" s="88"/>
      <c r="U829" s="88"/>
      <c r="V829" s="88"/>
      <c r="W829" s="88"/>
      <c r="X829" s="88"/>
      <c r="Y829" s="88"/>
      <c r="Z829" s="88"/>
    </row>
    <row r="830" ht="15.75" customHeight="1">
      <c r="A830" s="88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  <c r="O830" s="88"/>
      <c r="P830" s="88"/>
      <c r="Q830" s="88"/>
      <c r="R830" s="88"/>
      <c r="S830" s="88"/>
      <c r="T830" s="88"/>
      <c r="U830" s="88"/>
      <c r="V830" s="88"/>
      <c r="W830" s="88"/>
      <c r="X830" s="88"/>
      <c r="Y830" s="88"/>
      <c r="Z830" s="88"/>
    </row>
    <row r="831" ht="15.75" customHeight="1">
      <c r="A831" s="88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  <c r="O831" s="88"/>
      <c r="P831" s="88"/>
      <c r="Q831" s="88"/>
      <c r="R831" s="88"/>
      <c r="S831" s="88"/>
      <c r="T831" s="88"/>
      <c r="U831" s="88"/>
      <c r="V831" s="88"/>
      <c r="W831" s="88"/>
      <c r="X831" s="88"/>
      <c r="Y831" s="88"/>
      <c r="Z831" s="88"/>
    </row>
    <row r="832" ht="15.75" customHeight="1">
      <c r="A832" s="88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  <c r="O832" s="88"/>
      <c r="P832" s="88"/>
      <c r="Q832" s="88"/>
      <c r="R832" s="88"/>
      <c r="S832" s="88"/>
      <c r="T832" s="88"/>
      <c r="U832" s="88"/>
      <c r="V832" s="88"/>
      <c r="W832" s="88"/>
      <c r="X832" s="88"/>
      <c r="Y832" s="88"/>
      <c r="Z832" s="88"/>
    </row>
    <row r="833" ht="15.75" customHeight="1">
      <c r="A833" s="88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  <c r="O833" s="88"/>
      <c r="P833" s="88"/>
      <c r="Q833" s="88"/>
      <c r="R833" s="88"/>
      <c r="S833" s="88"/>
      <c r="T833" s="88"/>
      <c r="U833" s="88"/>
      <c r="V833" s="88"/>
      <c r="W833" s="88"/>
      <c r="X833" s="88"/>
      <c r="Y833" s="88"/>
      <c r="Z833" s="88"/>
    </row>
    <row r="834" ht="15.75" customHeight="1">
      <c r="A834" s="88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  <c r="O834" s="88"/>
      <c r="P834" s="88"/>
      <c r="Q834" s="88"/>
      <c r="R834" s="88"/>
      <c r="S834" s="88"/>
      <c r="T834" s="88"/>
      <c r="U834" s="88"/>
      <c r="V834" s="88"/>
      <c r="W834" s="88"/>
      <c r="X834" s="88"/>
      <c r="Y834" s="88"/>
      <c r="Z834" s="88"/>
    </row>
    <row r="835" ht="15.75" customHeight="1">
      <c r="A835" s="88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  <c r="O835" s="88"/>
      <c r="P835" s="88"/>
      <c r="Q835" s="88"/>
      <c r="R835" s="88"/>
      <c r="S835" s="88"/>
      <c r="T835" s="88"/>
      <c r="U835" s="88"/>
      <c r="V835" s="88"/>
      <c r="W835" s="88"/>
      <c r="X835" s="88"/>
      <c r="Y835" s="88"/>
      <c r="Z835" s="88"/>
    </row>
    <row r="836" ht="15.75" customHeight="1">
      <c r="A836" s="88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  <c r="O836" s="88"/>
      <c r="P836" s="88"/>
      <c r="Q836" s="88"/>
      <c r="R836" s="88"/>
      <c r="S836" s="88"/>
      <c r="T836" s="88"/>
      <c r="U836" s="88"/>
      <c r="V836" s="88"/>
      <c r="W836" s="88"/>
      <c r="X836" s="88"/>
      <c r="Y836" s="88"/>
      <c r="Z836" s="88"/>
    </row>
    <row r="837" ht="15.75" customHeight="1">
      <c r="A837" s="88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  <c r="O837" s="88"/>
      <c r="P837" s="88"/>
      <c r="Q837" s="88"/>
      <c r="R837" s="88"/>
      <c r="S837" s="88"/>
      <c r="T837" s="88"/>
      <c r="U837" s="88"/>
      <c r="V837" s="88"/>
      <c r="W837" s="88"/>
      <c r="X837" s="88"/>
      <c r="Y837" s="88"/>
      <c r="Z837" s="88"/>
    </row>
    <row r="838" ht="15.75" customHeight="1">
      <c r="A838" s="88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  <c r="O838" s="88"/>
      <c r="P838" s="88"/>
      <c r="Q838" s="88"/>
      <c r="R838" s="88"/>
      <c r="S838" s="88"/>
      <c r="T838" s="88"/>
      <c r="U838" s="88"/>
      <c r="V838" s="88"/>
      <c r="W838" s="88"/>
      <c r="X838" s="88"/>
      <c r="Y838" s="88"/>
      <c r="Z838" s="88"/>
    </row>
    <row r="839" ht="15.75" customHeight="1">
      <c r="A839" s="88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  <c r="O839" s="88"/>
      <c r="P839" s="88"/>
      <c r="Q839" s="88"/>
      <c r="R839" s="88"/>
      <c r="S839" s="88"/>
      <c r="T839" s="88"/>
      <c r="U839" s="88"/>
      <c r="V839" s="88"/>
      <c r="W839" s="88"/>
      <c r="X839" s="88"/>
      <c r="Y839" s="88"/>
      <c r="Z839" s="88"/>
    </row>
    <row r="840" ht="15.75" customHeight="1">
      <c r="A840" s="88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88"/>
      <c r="W840" s="88"/>
      <c r="X840" s="88"/>
      <c r="Y840" s="88"/>
      <c r="Z840" s="88"/>
    </row>
    <row r="841" ht="15.75" customHeight="1">
      <c r="A841" s="88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O841" s="88"/>
      <c r="P841" s="88"/>
      <c r="Q841" s="88"/>
      <c r="R841" s="88"/>
      <c r="S841" s="88"/>
      <c r="T841" s="88"/>
      <c r="U841" s="88"/>
      <c r="V841" s="88"/>
      <c r="W841" s="88"/>
      <c r="X841" s="88"/>
      <c r="Y841" s="88"/>
      <c r="Z841" s="88"/>
    </row>
    <row r="842" ht="15.75" customHeight="1">
      <c r="A842" s="88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  <c r="O842" s="88"/>
      <c r="P842" s="88"/>
      <c r="Q842" s="88"/>
      <c r="R842" s="88"/>
      <c r="S842" s="88"/>
      <c r="T842" s="88"/>
      <c r="U842" s="88"/>
      <c r="V842" s="88"/>
      <c r="W842" s="88"/>
      <c r="X842" s="88"/>
      <c r="Y842" s="88"/>
      <c r="Z842" s="88"/>
    </row>
    <row r="843" ht="15.75" customHeight="1">
      <c r="A843" s="88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  <c r="O843" s="88"/>
      <c r="P843" s="88"/>
      <c r="Q843" s="88"/>
      <c r="R843" s="88"/>
      <c r="S843" s="88"/>
      <c r="T843" s="88"/>
      <c r="U843" s="88"/>
      <c r="V843" s="88"/>
      <c r="W843" s="88"/>
      <c r="X843" s="88"/>
      <c r="Y843" s="88"/>
      <c r="Z843" s="88"/>
    </row>
    <row r="844" ht="15.75" customHeight="1">
      <c r="A844" s="88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  <c r="O844" s="88"/>
      <c r="P844" s="88"/>
      <c r="Q844" s="88"/>
      <c r="R844" s="88"/>
      <c r="S844" s="88"/>
      <c r="T844" s="88"/>
      <c r="U844" s="88"/>
      <c r="V844" s="88"/>
      <c r="W844" s="88"/>
      <c r="X844" s="88"/>
      <c r="Y844" s="88"/>
      <c r="Z844" s="88"/>
    </row>
    <row r="845" ht="15.75" customHeight="1">
      <c r="A845" s="88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  <c r="O845" s="88"/>
      <c r="P845" s="88"/>
      <c r="Q845" s="88"/>
      <c r="R845" s="88"/>
      <c r="S845" s="88"/>
      <c r="T845" s="88"/>
      <c r="U845" s="88"/>
      <c r="V845" s="88"/>
      <c r="W845" s="88"/>
      <c r="X845" s="88"/>
      <c r="Y845" s="88"/>
      <c r="Z845" s="88"/>
    </row>
    <row r="846" ht="15.75" customHeight="1">
      <c r="A846" s="88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  <c r="O846" s="88"/>
      <c r="P846" s="88"/>
      <c r="Q846" s="88"/>
      <c r="R846" s="88"/>
      <c r="S846" s="88"/>
      <c r="T846" s="88"/>
      <c r="U846" s="88"/>
      <c r="V846" s="88"/>
      <c r="W846" s="88"/>
      <c r="X846" s="88"/>
      <c r="Y846" s="88"/>
      <c r="Z846" s="88"/>
    </row>
    <row r="847" ht="15.75" customHeight="1">
      <c r="A847" s="88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  <c r="O847" s="88"/>
      <c r="P847" s="88"/>
      <c r="Q847" s="88"/>
      <c r="R847" s="88"/>
      <c r="S847" s="88"/>
      <c r="T847" s="88"/>
      <c r="U847" s="88"/>
      <c r="V847" s="88"/>
      <c r="W847" s="88"/>
      <c r="X847" s="88"/>
      <c r="Y847" s="88"/>
      <c r="Z847" s="88"/>
    </row>
    <row r="848" ht="15.75" customHeight="1">
      <c r="A848" s="88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  <c r="O848" s="88"/>
      <c r="P848" s="88"/>
      <c r="Q848" s="88"/>
      <c r="R848" s="88"/>
      <c r="S848" s="88"/>
      <c r="T848" s="88"/>
      <c r="U848" s="88"/>
      <c r="V848" s="88"/>
      <c r="W848" s="88"/>
      <c r="X848" s="88"/>
      <c r="Y848" s="88"/>
      <c r="Z848" s="88"/>
    </row>
    <row r="849" ht="15.75" customHeight="1">
      <c r="A849" s="88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O849" s="88"/>
      <c r="P849" s="88"/>
      <c r="Q849" s="88"/>
      <c r="R849" s="88"/>
      <c r="S849" s="88"/>
      <c r="T849" s="88"/>
      <c r="U849" s="88"/>
      <c r="V849" s="88"/>
      <c r="W849" s="88"/>
      <c r="X849" s="88"/>
      <c r="Y849" s="88"/>
      <c r="Z849" s="88"/>
    </row>
    <row r="850" ht="15.75" customHeight="1">
      <c r="A850" s="88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  <c r="O850" s="88"/>
      <c r="P850" s="88"/>
      <c r="Q850" s="88"/>
      <c r="R850" s="88"/>
      <c r="S850" s="88"/>
      <c r="T850" s="88"/>
      <c r="U850" s="88"/>
      <c r="V850" s="88"/>
      <c r="W850" s="88"/>
      <c r="X850" s="88"/>
      <c r="Y850" s="88"/>
      <c r="Z850" s="88"/>
    </row>
    <row r="851" ht="15.75" customHeight="1">
      <c r="A851" s="88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  <c r="O851" s="88"/>
      <c r="P851" s="88"/>
      <c r="Q851" s="88"/>
      <c r="R851" s="88"/>
      <c r="S851" s="88"/>
      <c r="T851" s="88"/>
      <c r="U851" s="88"/>
      <c r="V851" s="88"/>
      <c r="W851" s="88"/>
      <c r="X851" s="88"/>
      <c r="Y851" s="88"/>
      <c r="Z851" s="88"/>
    </row>
    <row r="852" ht="15.75" customHeight="1">
      <c r="A852" s="88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  <c r="O852" s="88"/>
      <c r="P852" s="88"/>
      <c r="Q852" s="88"/>
      <c r="R852" s="88"/>
      <c r="S852" s="88"/>
      <c r="T852" s="88"/>
      <c r="U852" s="88"/>
      <c r="V852" s="88"/>
      <c r="W852" s="88"/>
      <c r="X852" s="88"/>
      <c r="Y852" s="88"/>
      <c r="Z852" s="88"/>
    </row>
    <row r="853" ht="15.75" customHeight="1">
      <c r="A853" s="88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  <c r="O853" s="88"/>
      <c r="P853" s="88"/>
      <c r="Q853" s="88"/>
      <c r="R853" s="88"/>
      <c r="S853" s="88"/>
      <c r="T853" s="88"/>
      <c r="U853" s="88"/>
      <c r="V853" s="88"/>
      <c r="W853" s="88"/>
      <c r="X853" s="88"/>
      <c r="Y853" s="88"/>
      <c r="Z853" s="88"/>
    </row>
    <row r="854" ht="15.75" customHeight="1">
      <c r="A854" s="88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  <c r="O854" s="88"/>
      <c r="P854" s="88"/>
      <c r="Q854" s="88"/>
      <c r="R854" s="88"/>
      <c r="S854" s="88"/>
      <c r="T854" s="88"/>
      <c r="U854" s="88"/>
      <c r="V854" s="88"/>
      <c r="W854" s="88"/>
      <c r="X854" s="88"/>
      <c r="Y854" s="88"/>
      <c r="Z854" s="88"/>
    </row>
    <row r="855" ht="15.75" customHeight="1">
      <c r="A855" s="88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  <c r="O855" s="88"/>
      <c r="P855" s="88"/>
      <c r="Q855" s="88"/>
      <c r="R855" s="88"/>
      <c r="S855" s="88"/>
      <c r="T855" s="88"/>
      <c r="U855" s="88"/>
      <c r="V855" s="88"/>
      <c r="W855" s="88"/>
      <c r="X855" s="88"/>
      <c r="Y855" s="88"/>
      <c r="Z855" s="88"/>
    </row>
    <row r="856" ht="15.75" customHeight="1">
      <c r="A856" s="88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  <c r="O856" s="88"/>
      <c r="P856" s="88"/>
      <c r="Q856" s="88"/>
      <c r="R856" s="88"/>
      <c r="S856" s="88"/>
      <c r="T856" s="88"/>
      <c r="U856" s="88"/>
      <c r="V856" s="88"/>
      <c r="W856" s="88"/>
      <c r="X856" s="88"/>
      <c r="Y856" s="88"/>
      <c r="Z856" s="88"/>
    </row>
    <row r="857" ht="15.75" customHeight="1">
      <c r="A857" s="88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O857" s="88"/>
      <c r="P857" s="88"/>
      <c r="Q857" s="88"/>
      <c r="R857" s="88"/>
      <c r="S857" s="88"/>
      <c r="T857" s="88"/>
      <c r="U857" s="88"/>
      <c r="V857" s="88"/>
      <c r="W857" s="88"/>
      <c r="X857" s="88"/>
      <c r="Y857" s="88"/>
      <c r="Z857" s="88"/>
    </row>
    <row r="858" ht="15.75" customHeight="1">
      <c r="A858" s="88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  <c r="O858" s="88"/>
      <c r="P858" s="88"/>
      <c r="Q858" s="88"/>
      <c r="R858" s="88"/>
      <c r="S858" s="88"/>
      <c r="T858" s="88"/>
      <c r="U858" s="88"/>
      <c r="V858" s="88"/>
      <c r="W858" s="88"/>
      <c r="X858" s="88"/>
      <c r="Y858" s="88"/>
      <c r="Z858" s="88"/>
    </row>
    <row r="859" ht="15.75" customHeight="1">
      <c r="A859" s="88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88"/>
      <c r="Q859" s="88"/>
      <c r="R859" s="88"/>
      <c r="S859" s="88"/>
      <c r="T859" s="88"/>
      <c r="U859" s="88"/>
      <c r="V859" s="88"/>
      <c r="W859" s="88"/>
      <c r="X859" s="88"/>
      <c r="Y859" s="88"/>
      <c r="Z859" s="88"/>
    </row>
    <row r="860" ht="15.75" customHeight="1">
      <c r="A860" s="88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  <c r="O860" s="88"/>
      <c r="P860" s="88"/>
      <c r="Q860" s="88"/>
      <c r="R860" s="88"/>
      <c r="S860" s="88"/>
      <c r="T860" s="88"/>
      <c r="U860" s="88"/>
      <c r="V860" s="88"/>
      <c r="W860" s="88"/>
      <c r="X860" s="88"/>
      <c r="Y860" s="88"/>
      <c r="Z860" s="88"/>
    </row>
    <row r="861" ht="15.75" customHeight="1">
      <c r="A861" s="88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88"/>
      <c r="Q861" s="88"/>
      <c r="R861" s="88"/>
      <c r="S861" s="88"/>
      <c r="T861" s="88"/>
      <c r="U861" s="88"/>
      <c r="V861" s="88"/>
      <c r="W861" s="88"/>
      <c r="X861" s="88"/>
      <c r="Y861" s="88"/>
      <c r="Z861" s="88"/>
    </row>
    <row r="862" ht="15.75" customHeight="1">
      <c r="A862" s="88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88"/>
      <c r="Q862" s="88"/>
      <c r="R862" s="88"/>
      <c r="S862" s="88"/>
      <c r="T862" s="88"/>
      <c r="U862" s="88"/>
      <c r="V862" s="88"/>
      <c r="W862" s="88"/>
      <c r="X862" s="88"/>
      <c r="Y862" s="88"/>
      <c r="Z862" s="88"/>
    </row>
    <row r="863" ht="15.75" customHeight="1">
      <c r="A863" s="88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88"/>
      <c r="Q863" s="88"/>
      <c r="R863" s="88"/>
      <c r="S863" s="88"/>
      <c r="T863" s="88"/>
      <c r="U863" s="88"/>
      <c r="V863" s="88"/>
      <c r="W863" s="88"/>
      <c r="X863" s="88"/>
      <c r="Y863" s="88"/>
      <c r="Z863" s="88"/>
    </row>
    <row r="864" ht="15.75" customHeight="1">
      <c r="A864" s="88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  <c r="O864" s="88"/>
      <c r="P864" s="88"/>
      <c r="Q864" s="88"/>
      <c r="R864" s="88"/>
      <c r="S864" s="88"/>
      <c r="T864" s="88"/>
      <c r="U864" s="88"/>
      <c r="V864" s="88"/>
      <c r="W864" s="88"/>
      <c r="X864" s="88"/>
      <c r="Y864" s="88"/>
      <c r="Z864" s="88"/>
    </row>
    <row r="865" ht="15.75" customHeight="1">
      <c r="A865" s="88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O865" s="88"/>
      <c r="P865" s="88"/>
      <c r="Q865" s="88"/>
      <c r="R865" s="88"/>
      <c r="S865" s="88"/>
      <c r="T865" s="88"/>
      <c r="U865" s="88"/>
      <c r="V865" s="88"/>
      <c r="W865" s="88"/>
      <c r="X865" s="88"/>
      <c r="Y865" s="88"/>
      <c r="Z865" s="88"/>
    </row>
    <row r="866" ht="15.75" customHeight="1">
      <c r="A866" s="88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  <c r="O866" s="88"/>
      <c r="P866" s="88"/>
      <c r="Q866" s="88"/>
      <c r="R866" s="88"/>
      <c r="S866" s="88"/>
      <c r="T866" s="88"/>
      <c r="U866" s="88"/>
      <c r="V866" s="88"/>
      <c r="W866" s="88"/>
      <c r="X866" s="88"/>
      <c r="Y866" s="88"/>
      <c r="Z866" s="88"/>
    </row>
    <row r="867" ht="15.75" customHeight="1">
      <c r="A867" s="88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88"/>
      <c r="Q867" s="88"/>
      <c r="R867" s="88"/>
      <c r="S867" s="88"/>
      <c r="T867" s="88"/>
      <c r="U867" s="88"/>
      <c r="V867" s="88"/>
      <c r="W867" s="88"/>
      <c r="X867" s="88"/>
      <c r="Y867" s="88"/>
      <c r="Z867" s="88"/>
    </row>
    <row r="868" ht="15.75" customHeight="1">
      <c r="A868" s="88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  <c r="O868" s="88"/>
      <c r="P868" s="88"/>
      <c r="Q868" s="88"/>
      <c r="R868" s="88"/>
      <c r="S868" s="88"/>
      <c r="T868" s="88"/>
      <c r="U868" s="88"/>
      <c r="V868" s="88"/>
      <c r="W868" s="88"/>
      <c r="X868" s="88"/>
      <c r="Y868" s="88"/>
      <c r="Z868" s="88"/>
    </row>
    <row r="869" ht="15.75" customHeight="1">
      <c r="A869" s="88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  <c r="O869" s="88"/>
      <c r="P869" s="88"/>
      <c r="Q869" s="88"/>
      <c r="R869" s="88"/>
      <c r="S869" s="88"/>
      <c r="T869" s="88"/>
      <c r="U869" s="88"/>
      <c r="V869" s="88"/>
      <c r="W869" s="88"/>
      <c r="X869" s="88"/>
      <c r="Y869" s="88"/>
      <c r="Z869" s="88"/>
    </row>
    <row r="870" ht="15.75" customHeight="1">
      <c r="A870" s="88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  <c r="O870" s="88"/>
      <c r="P870" s="88"/>
      <c r="Q870" s="88"/>
      <c r="R870" s="88"/>
      <c r="S870" s="88"/>
      <c r="T870" s="88"/>
      <c r="U870" s="88"/>
      <c r="V870" s="88"/>
      <c r="W870" s="88"/>
      <c r="X870" s="88"/>
      <c r="Y870" s="88"/>
      <c r="Z870" s="88"/>
    </row>
    <row r="871" ht="15.75" customHeight="1">
      <c r="A871" s="88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  <c r="O871" s="88"/>
      <c r="P871" s="88"/>
      <c r="Q871" s="88"/>
      <c r="R871" s="88"/>
      <c r="S871" s="88"/>
      <c r="T871" s="88"/>
      <c r="U871" s="88"/>
      <c r="V871" s="88"/>
      <c r="W871" s="88"/>
      <c r="X871" s="88"/>
      <c r="Y871" s="88"/>
      <c r="Z871" s="88"/>
    </row>
    <row r="872" ht="15.75" customHeight="1">
      <c r="A872" s="88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  <c r="O872" s="88"/>
      <c r="P872" s="88"/>
      <c r="Q872" s="88"/>
      <c r="R872" s="88"/>
      <c r="S872" s="88"/>
      <c r="T872" s="88"/>
      <c r="U872" s="88"/>
      <c r="V872" s="88"/>
      <c r="W872" s="88"/>
      <c r="X872" s="88"/>
      <c r="Y872" s="88"/>
      <c r="Z872" s="88"/>
    </row>
    <row r="873" ht="15.75" customHeight="1">
      <c r="A873" s="88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  <c r="O873" s="88"/>
      <c r="P873" s="88"/>
      <c r="Q873" s="88"/>
      <c r="R873" s="88"/>
      <c r="S873" s="88"/>
      <c r="T873" s="88"/>
      <c r="U873" s="88"/>
      <c r="V873" s="88"/>
      <c r="W873" s="88"/>
      <c r="X873" s="88"/>
      <c r="Y873" s="88"/>
      <c r="Z873" s="88"/>
    </row>
    <row r="874" ht="15.75" customHeight="1">
      <c r="A874" s="88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  <c r="O874" s="88"/>
      <c r="P874" s="88"/>
      <c r="Q874" s="88"/>
      <c r="R874" s="88"/>
      <c r="S874" s="88"/>
      <c r="T874" s="88"/>
      <c r="U874" s="88"/>
      <c r="V874" s="88"/>
      <c r="W874" s="88"/>
      <c r="X874" s="88"/>
      <c r="Y874" s="88"/>
      <c r="Z874" s="88"/>
    </row>
    <row r="875" ht="15.75" customHeight="1">
      <c r="A875" s="88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  <c r="O875" s="88"/>
      <c r="P875" s="88"/>
      <c r="Q875" s="88"/>
      <c r="R875" s="88"/>
      <c r="S875" s="88"/>
      <c r="T875" s="88"/>
      <c r="U875" s="88"/>
      <c r="V875" s="88"/>
      <c r="W875" s="88"/>
      <c r="X875" s="88"/>
      <c r="Y875" s="88"/>
      <c r="Z875" s="88"/>
    </row>
    <row r="876" ht="15.75" customHeight="1">
      <c r="A876" s="88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  <c r="O876" s="88"/>
      <c r="P876" s="88"/>
      <c r="Q876" s="88"/>
      <c r="R876" s="88"/>
      <c r="S876" s="88"/>
      <c r="T876" s="88"/>
      <c r="U876" s="88"/>
      <c r="V876" s="88"/>
      <c r="W876" s="88"/>
      <c r="X876" s="88"/>
      <c r="Y876" s="88"/>
      <c r="Z876" s="88"/>
    </row>
    <row r="877" ht="15.75" customHeight="1">
      <c r="A877" s="88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  <c r="O877" s="88"/>
      <c r="P877" s="88"/>
      <c r="Q877" s="88"/>
      <c r="R877" s="88"/>
      <c r="S877" s="88"/>
      <c r="T877" s="88"/>
      <c r="U877" s="88"/>
      <c r="V877" s="88"/>
      <c r="W877" s="88"/>
      <c r="X877" s="88"/>
      <c r="Y877" s="88"/>
      <c r="Z877" s="88"/>
    </row>
    <row r="878" ht="15.75" customHeight="1">
      <c r="A878" s="88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  <c r="O878" s="88"/>
      <c r="P878" s="88"/>
      <c r="Q878" s="88"/>
      <c r="R878" s="88"/>
      <c r="S878" s="88"/>
      <c r="T878" s="88"/>
      <c r="U878" s="88"/>
      <c r="V878" s="88"/>
      <c r="W878" s="88"/>
      <c r="X878" s="88"/>
      <c r="Y878" s="88"/>
      <c r="Z878" s="88"/>
    </row>
    <row r="879" ht="15.75" customHeight="1">
      <c r="A879" s="88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  <c r="O879" s="88"/>
      <c r="P879" s="88"/>
      <c r="Q879" s="88"/>
      <c r="R879" s="88"/>
      <c r="S879" s="88"/>
      <c r="T879" s="88"/>
      <c r="U879" s="88"/>
      <c r="V879" s="88"/>
      <c r="W879" s="88"/>
      <c r="X879" s="88"/>
      <c r="Y879" s="88"/>
      <c r="Z879" s="88"/>
    </row>
    <row r="880" ht="15.75" customHeight="1">
      <c r="A880" s="88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  <c r="O880" s="88"/>
      <c r="P880" s="88"/>
      <c r="Q880" s="88"/>
      <c r="R880" s="88"/>
      <c r="S880" s="88"/>
      <c r="T880" s="88"/>
      <c r="U880" s="88"/>
      <c r="V880" s="88"/>
      <c r="W880" s="88"/>
      <c r="X880" s="88"/>
      <c r="Y880" s="88"/>
      <c r="Z880" s="88"/>
    </row>
    <row r="881" ht="15.75" customHeight="1">
      <c r="A881" s="88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  <c r="O881" s="88"/>
      <c r="P881" s="88"/>
      <c r="Q881" s="88"/>
      <c r="R881" s="88"/>
      <c r="S881" s="88"/>
      <c r="T881" s="88"/>
      <c r="U881" s="88"/>
      <c r="V881" s="88"/>
      <c r="W881" s="88"/>
      <c r="X881" s="88"/>
      <c r="Y881" s="88"/>
      <c r="Z881" s="88"/>
    </row>
    <row r="882" ht="15.75" customHeight="1">
      <c r="A882" s="88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  <c r="O882" s="88"/>
      <c r="P882" s="88"/>
      <c r="Q882" s="88"/>
      <c r="R882" s="88"/>
      <c r="S882" s="88"/>
      <c r="T882" s="88"/>
      <c r="U882" s="88"/>
      <c r="V882" s="88"/>
      <c r="W882" s="88"/>
      <c r="X882" s="88"/>
      <c r="Y882" s="88"/>
      <c r="Z882" s="88"/>
    </row>
    <row r="883" ht="15.75" customHeight="1">
      <c r="A883" s="88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O883" s="88"/>
      <c r="P883" s="88"/>
      <c r="Q883" s="88"/>
      <c r="R883" s="88"/>
      <c r="S883" s="88"/>
      <c r="T883" s="88"/>
      <c r="U883" s="88"/>
      <c r="V883" s="88"/>
      <c r="W883" s="88"/>
      <c r="X883" s="88"/>
      <c r="Y883" s="88"/>
      <c r="Z883" s="88"/>
    </row>
    <row r="884" ht="15.75" customHeight="1">
      <c r="A884" s="88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  <c r="O884" s="88"/>
      <c r="P884" s="88"/>
      <c r="Q884" s="88"/>
      <c r="R884" s="88"/>
      <c r="S884" s="88"/>
      <c r="T884" s="88"/>
      <c r="U884" s="88"/>
      <c r="V884" s="88"/>
      <c r="W884" s="88"/>
      <c r="X884" s="88"/>
      <c r="Y884" s="88"/>
      <c r="Z884" s="88"/>
    </row>
    <row r="885" ht="15.75" customHeight="1">
      <c r="A885" s="88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  <c r="O885" s="88"/>
      <c r="P885" s="88"/>
      <c r="Q885" s="88"/>
      <c r="R885" s="88"/>
      <c r="S885" s="88"/>
      <c r="T885" s="88"/>
      <c r="U885" s="88"/>
      <c r="V885" s="88"/>
      <c r="W885" s="88"/>
      <c r="X885" s="88"/>
      <c r="Y885" s="88"/>
      <c r="Z885" s="88"/>
    </row>
    <row r="886" ht="15.75" customHeight="1">
      <c r="A886" s="88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  <c r="O886" s="88"/>
      <c r="P886" s="88"/>
      <c r="Q886" s="88"/>
      <c r="R886" s="88"/>
      <c r="S886" s="88"/>
      <c r="T886" s="88"/>
      <c r="U886" s="88"/>
      <c r="V886" s="88"/>
      <c r="W886" s="88"/>
      <c r="X886" s="88"/>
      <c r="Y886" s="88"/>
      <c r="Z886" s="88"/>
    </row>
    <row r="887" ht="15.75" customHeight="1">
      <c r="A887" s="88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  <c r="O887" s="88"/>
      <c r="P887" s="88"/>
      <c r="Q887" s="88"/>
      <c r="R887" s="88"/>
      <c r="S887" s="88"/>
      <c r="T887" s="88"/>
      <c r="U887" s="88"/>
      <c r="V887" s="88"/>
      <c r="W887" s="88"/>
      <c r="X887" s="88"/>
      <c r="Y887" s="88"/>
      <c r="Z887" s="88"/>
    </row>
    <row r="888" ht="15.75" customHeight="1">
      <c r="A888" s="88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  <c r="O888" s="88"/>
      <c r="P888" s="88"/>
      <c r="Q888" s="88"/>
      <c r="R888" s="88"/>
      <c r="S888" s="88"/>
      <c r="T888" s="88"/>
      <c r="U888" s="88"/>
      <c r="V888" s="88"/>
      <c r="W888" s="88"/>
      <c r="X888" s="88"/>
      <c r="Y888" s="88"/>
      <c r="Z888" s="88"/>
    </row>
    <row r="889" ht="15.75" customHeight="1">
      <c r="A889" s="88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O889" s="88"/>
      <c r="P889" s="88"/>
      <c r="Q889" s="88"/>
      <c r="R889" s="88"/>
      <c r="S889" s="88"/>
      <c r="T889" s="88"/>
      <c r="U889" s="88"/>
      <c r="V889" s="88"/>
      <c r="W889" s="88"/>
      <c r="X889" s="88"/>
      <c r="Y889" s="88"/>
      <c r="Z889" s="88"/>
    </row>
    <row r="890" ht="15.75" customHeight="1">
      <c r="A890" s="88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8"/>
      <c r="W890" s="88"/>
      <c r="X890" s="88"/>
      <c r="Y890" s="88"/>
      <c r="Z890" s="88"/>
    </row>
    <row r="891" ht="15.75" customHeight="1">
      <c r="A891" s="88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O891" s="88"/>
      <c r="P891" s="88"/>
      <c r="Q891" s="88"/>
      <c r="R891" s="88"/>
      <c r="S891" s="88"/>
      <c r="T891" s="88"/>
      <c r="U891" s="88"/>
      <c r="V891" s="88"/>
      <c r="W891" s="88"/>
      <c r="X891" s="88"/>
      <c r="Y891" s="88"/>
      <c r="Z891" s="88"/>
    </row>
    <row r="892" ht="15.75" customHeight="1">
      <c r="A892" s="88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8"/>
      <c r="W892" s="88"/>
      <c r="X892" s="88"/>
      <c r="Y892" s="88"/>
      <c r="Z892" s="88"/>
    </row>
    <row r="893" ht="15.75" customHeight="1">
      <c r="A893" s="88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8"/>
      <c r="W893" s="88"/>
      <c r="X893" s="88"/>
      <c r="Y893" s="88"/>
      <c r="Z893" s="88"/>
    </row>
    <row r="894" ht="15.75" customHeight="1">
      <c r="A894" s="88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8"/>
      <c r="W894" s="88"/>
      <c r="X894" s="88"/>
      <c r="Y894" s="88"/>
      <c r="Z894" s="88"/>
    </row>
    <row r="895" ht="15.75" customHeight="1">
      <c r="A895" s="88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O895" s="88"/>
      <c r="P895" s="88"/>
      <c r="Q895" s="88"/>
      <c r="R895" s="88"/>
      <c r="S895" s="88"/>
      <c r="T895" s="88"/>
      <c r="U895" s="88"/>
      <c r="V895" s="88"/>
      <c r="W895" s="88"/>
      <c r="X895" s="88"/>
      <c r="Y895" s="88"/>
      <c r="Z895" s="88"/>
    </row>
    <row r="896" ht="15.75" customHeight="1">
      <c r="A896" s="88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  <c r="O896" s="88"/>
      <c r="P896" s="88"/>
      <c r="Q896" s="88"/>
      <c r="R896" s="88"/>
      <c r="S896" s="88"/>
      <c r="T896" s="88"/>
      <c r="U896" s="88"/>
      <c r="V896" s="88"/>
      <c r="W896" s="88"/>
      <c r="X896" s="88"/>
      <c r="Y896" s="88"/>
      <c r="Z896" s="88"/>
    </row>
    <row r="897" ht="15.75" customHeight="1">
      <c r="A897" s="88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  <c r="O897" s="88"/>
      <c r="P897" s="88"/>
      <c r="Q897" s="88"/>
      <c r="R897" s="88"/>
      <c r="S897" s="88"/>
      <c r="T897" s="88"/>
      <c r="U897" s="88"/>
      <c r="V897" s="88"/>
      <c r="W897" s="88"/>
      <c r="X897" s="88"/>
      <c r="Y897" s="88"/>
      <c r="Z897" s="88"/>
    </row>
    <row r="898" ht="15.75" customHeight="1">
      <c r="A898" s="88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  <c r="O898" s="88"/>
      <c r="P898" s="88"/>
      <c r="Q898" s="88"/>
      <c r="R898" s="88"/>
      <c r="S898" s="88"/>
      <c r="T898" s="88"/>
      <c r="U898" s="88"/>
      <c r="V898" s="88"/>
      <c r="W898" s="88"/>
      <c r="X898" s="88"/>
      <c r="Y898" s="88"/>
      <c r="Z898" s="88"/>
    </row>
    <row r="899" ht="15.75" customHeight="1">
      <c r="A899" s="88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O899" s="88"/>
      <c r="P899" s="88"/>
      <c r="Q899" s="88"/>
      <c r="R899" s="88"/>
      <c r="S899" s="88"/>
      <c r="T899" s="88"/>
      <c r="U899" s="88"/>
      <c r="V899" s="88"/>
      <c r="W899" s="88"/>
      <c r="X899" s="88"/>
      <c r="Y899" s="88"/>
      <c r="Z899" s="88"/>
    </row>
    <row r="900" ht="15.75" customHeight="1">
      <c r="A900" s="88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  <c r="O900" s="88"/>
      <c r="P900" s="88"/>
      <c r="Q900" s="88"/>
      <c r="R900" s="88"/>
      <c r="S900" s="88"/>
      <c r="T900" s="88"/>
      <c r="U900" s="88"/>
      <c r="V900" s="88"/>
      <c r="W900" s="88"/>
      <c r="X900" s="88"/>
      <c r="Y900" s="88"/>
      <c r="Z900" s="88"/>
    </row>
    <row r="901" ht="15.75" customHeight="1">
      <c r="A901" s="88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  <c r="O901" s="88"/>
      <c r="P901" s="88"/>
      <c r="Q901" s="88"/>
      <c r="R901" s="88"/>
      <c r="S901" s="88"/>
      <c r="T901" s="88"/>
      <c r="U901" s="88"/>
      <c r="V901" s="88"/>
      <c r="W901" s="88"/>
      <c r="X901" s="88"/>
      <c r="Y901" s="88"/>
      <c r="Z901" s="88"/>
    </row>
    <row r="902" ht="15.75" customHeight="1">
      <c r="A902" s="88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  <c r="O902" s="88"/>
      <c r="P902" s="88"/>
      <c r="Q902" s="88"/>
      <c r="R902" s="88"/>
      <c r="S902" s="88"/>
      <c r="T902" s="88"/>
      <c r="U902" s="88"/>
      <c r="V902" s="88"/>
      <c r="W902" s="88"/>
      <c r="X902" s="88"/>
      <c r="Y902" s="88"/>
      <c r="Z902" s="88"/>
    </row>
    <row r="903" ht="15.75" customHeight="1">
      <c r="A903" s="88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  <c r="O903" s="88"/>
      <c r="P903" s="88"/>
      <c r="Q903" s="88"/>
      <c r="R903" s="88"/>
      <c r="S903" s="88"/>
      <c r="T903" s="88"/>
      <c r="U903" s="88"/>
      <c r="V903" s="88"/>
      <c r="W903" s="88"/>
      <c r="X903" s="88"/>
      <c r="Y903" s="88"/>
      <c r="Z903" s="88"/>
    </row>
    <row r="904" ht="15.75" customHeight="1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  <c r="O904" s="88"/>
      <c r="P904" s="88"/>
      <c r="Q904" s="88"/>
      <c r="R904" s="88"/>
      <c r="S904" s="88"/>
      <c r="T904" s="88"/>
      <c r="U904" s="88"/>
      <c r="V904" s="88"/>
      <c r="W904" s="88"/>
      <c r="X904" s="88"/>
      <c r="Y904" s="88"/>
      <c r="Z904" s="88"/>
    </row>
    <row r="905" ht="15.75" customHeight="1">
      <c r="A905" s="88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  <c r="O905" s="88"/>
      <c r="P905" s="88"/>
      <c r="Q905" s="88"/>
      <c r="R905" s="88"/>
      <c r="S905" s="88"/>
      <c r="T905" s="88"/>
      <c r="U905" s="88"/>
      <c r="V905" s="88"/>
      <c r="W905" s="88"/>
      <c r="X905" s="88"/>
      <c r="Y905" s="88"/>
      <c r="Z905" s="88"/>
    </row>
    <row r="906" ht="15.75" customHeight="1">
      <c r="A906" s="88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  <c r="O906" s="88"/>
      <c r="P906" s="88"/>
      <c r="Q906" s="88"/>
      <c r="R906" s="88"/>
      <c r="S906" s="88"/>
      <c r="T906" s="88"/>
      <c r="U906" s="88"/>
      <c r="V906" s="88"/>
      <c r="W906" s="88"/>
      <c r="X906" s="88"/>
      <c r="Y906" s="88"/>
      <c r="Z906" s="88"/>
    </row>
    <row r="907" ht="15.75" customHeight="1">
      <c r="A907" s="88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O907" s="88"/>
      <c r="P907" s="88"/>
      <c r="Q907" s="88"/>
      <c r="R907" s="88"/>
      <c r="S907" s="88"/>
      <c r="T907" s="88"/>
      <c r="U907" s="88"/>
      <c r="V907" s="88"/>
      <c r="W907" s="88"/>
      <c r="X907" s="88"/>
      <c r="Y907" s="88"/>
      <c r="Z907" s="88"/>
    </row>
    <row r="908" ht="15.75" customHeight="1">
      <c r="A908" s="88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  <c r="O908" s="88"/>
      <c r="P908" s="88"/>
      <c r="Q908" s="88"/>
      <c r="R908" s="88"/>
      <c r="S908" s="88"/>
      <c r="T908" s="88"/>
      <c r="U908" s="88"/>
      <c r="V908" s="88"/>
      <c r="W908" s="88"/>
      <c r="X908" s="88"/>
      <c r="Y908" s="88"/>
      <c r="Z908" s="88"/>
    </row>
    <row r="909" ht="15.75" customHeight="1">
      <c r="A909" s="88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  <c r="O909" s="88"/>
      <c r="P909" s="88"/>
      <c r="Q909" s="88"/>
      <c r="R909" s="88"/>
      <c r="S909" s="88"/>
      <c r="T909" s="88"/>
      <c r="U909" s="88"/>
      <c r="V909" s="88"/>
      <c r="W909" s="88"/>
      <c r="X909" s="88"/>
      <c r="Y909" s="88"/>
      <c r="Z909" s="88"/>
    </row>
    <row r="910" ht="15.75" customHeight="1">
      <c r="A910" s="88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  <c r="O910" s="88"/>
      <c r="P910" s="88"/>
      <c r="Q910" s="88"/>
      <c r="R910" s="88"/>
      <c r="S910" s="88"/>
      <c r="T910" s="88"/>
      <c r="U910" s="88"/>
      <c r="V910" s="88"/>
      <c r="W910" s="88"/>
      <c r="X910" s="88"/>
      <c r="Y910" s="88"/>
      <c r="Z910" s="88"/>
    </row>
    <row r="911" ht="15.75" customHeight="1">
      <c r="A911" s="88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  <c r="O911" s="88"/>
      <c r="P911" s="88"/>
      <c r="Q911" s="88"/>
      <c r="R911" s="88"/>
      <c r="S911" s="88"/>
      <c r="T911" s="88"/>
      <c r="U911" s="88"/>
      <c r="V911" s="88"/>
      <c r="W911" s="88"/>
      <c r="X911" s="88"/>
      <c r="Y911" s="88"/>
      <c r="Z911" s="88"/>
    </row>
    <row r="912" ht="15.75" customHeight="1">
      <c r="A912" s="88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8"/>
      <c r="W912" s="88"/>
      <c r="X912" s="88"/>
      <c r="Y912" s="88"/>
      <c r="Z912" s="88"/>
    </row>
    <row r="913" ht="15.75" customHeight="1">
      <c r="A913" s="88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  <c r="O913" s="88"/>
      <c r="P913" s="88"/>
      <c r="Q913" s="88"/>
      <c r="R913" s="88"/>
      <c r="S913" s="88"/>
      <c r="T913" s="88"/>
      <c r="U913" s="88"/>
      <c r="V913" s="88"/>
      <c r="W913" s="88"/>
      <c r="X913" s="88"/>
      <c r="Y913" s="88"/>
      <c r="Z913" s="88"/>
    </row>
    <row r="914" ht="15.75" customHeight="1">
      <c r="A914" s="88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8"/>
      <c r="W914" s="88"/>
      <c r="X914" s="88"/>
      <c r="Y914" s="88"/>
      <c r="Z914" s="88"/>
    </row>
    <row r="915" ht="15.75" customHeight="1">
      <c r="A915" s="88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8"/>
      <c r="W915" s="88"/>
      <c r="X915" s="88"/>
      <c r="Y915" s="88"/>
      <c r="Z915" s="88"/>
    </row>
    <row r="916" ht="15.75" customHeight="1">
      <c r="A916" s="88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8"/>
      <c r="W916" s="88"/>
      <c r="X916" s="88"/>
      <c r="Y916" s="88"/>
      <c r="Z916" s="88"/>
    </row>
    <row r="917" ht="15.75" customHeight="1">
      <c r="A917" s="88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  <c r="O917" s="88"/>
      <c r="P917" s="88"/>
      <c r="Q917" s="88"/>
      <c r="R917" s="88"/>
      <c r="S917" s="88"/>
      <c r="T917" s="88"/>
      <c r="U917" s="88"/>
      <c r="V917" s="88"/>
      <c r="W917" s="88"/>
      <c r="X917" s="88"/>
      <c r="Y917" s="88"/>
      <c r="Z917" s="88"/>
    </row>
    <row r="918" ht="15.75" customHeight="1">
      <c r="A918" s="88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  <c r="O918" s="88"/>
      <c r="P918" s="88"/>
      <c r="Q918" s="88"/>
      <c r="R918" s="88"/>
      <c r="S918" s="88"/>
      <c r="T918" s="88"/>
      <c r="U918" s="88"/>
      <c r="V918" s="88"/>
      <c r="W918" s="88"/>
      <c r="X918" s="88"/>
      <c r="Y918" s="88"/>
      <c r="Z918" s="88"/>
    </row>
    <row r="919" ht="15.75" customHeight="1">
      <c r="A919" s="88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  <c r="O919" s="88"/>
      <c r="P919" s="88"/>
      <c r="Q919" s="88"/>
      <c r="R919" s="88"/>
      <c r="S919" s="88"/>
      <c r="T919" s="88"/>
      <c r="U919" s="88"/>
      <c r="V919" s="88"/>
      <c r="W919" s="88"/>
      <c r="X919" s="88"/>
      <c r="Y919" s="88"/>
      <c r="Z919" s="88"/>
    </row>
    <row r="920" ht="15.75" customHeight="1">
      <c r="A920" s="88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  <c r="O920" s="88"/>
      <c r="P920" s="88"/>
      <c r="Q920" s="88"/>
      <c r="R920" s="88"/>
      <c r="S920" s="88"/>
      <c r="T920" s="88"/>
      <c r="U920" s="88"/>
      <c r="V920" s="88"/>
      <c r="W920" s="88"/>
      <c r="X920" s="88"/>
      <c r="Y920" s="88"/>
      <c r="Z920" s="88"/>
    </row>
    <row r="921" ht="15.75" customHeight="1">
      <c r="A921" s="88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88"/>
      <c r="Q921" s="88"/>
      <c r="R921" s="88"/>
      <c r="S921" s="88"/>
      <c r="T921" s="88"/>
      <c r="U921" s="88"/>
      <c r="V921" s="88"/>
      <c r="W921" s="88"/>
      <c r="X921" s="88"/>
      <c r="Y921" s="88"/>
      <c r="Z921" s="88"/>
    </row>
    <row r="922" ht="15.75" customHeight="1">
      <c r="A922" s="88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  <c r="O922" s="88"/>
      <c r="P922" s="88"/>
      <c r="Q922" s="88"/>
      <c r="R922" s="88"/>
      <c r="S922" s="88"/>
      <c r="T922" s="88"/>
      <c r="U922" s="88"/>
      <c r="V922" s="88"/>
      <c r="W922" s="88"/>
      <c r="X922" s="88"/>
      <c r="Y922" s="88"/>
      <c r="Z922" s="88"/>
    </row>
    <row r="923" ht="15.75" customHeight="1">
      <c r="A923" s="88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  <c r="O923" s="88"/>
      <c r="P923" s="88"/>
      <c r="Q923" s="88"/>
      <c r="R923" s="88"/>
      <c r="S923" s="88"/>
      <c r="T923" s="88"/>
      <c r="U923" s="88"/>
      <c r="V923" s="88"/>
      <c r="W923" s="88"/>
      <c r="X923" s="88"/>
      <c r="Y923" s="88"/>
      <c r="Z923" s="88"/>
    </row>
    <row r="924" ht="15.75" customHeight="1">
      <c r="A924" s="88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  <c r="O924" s="88"/>
      <c r="P924" s="88"/>
      <c r="Q924" s="88"/>
      <c r="R924" s="88"/>
      <c r="S924" s="88"/>
      <c r="T924" s="88"/>
      <c r="U924" s="88"/>
      <c r="V924" s="88"/>
      <c r="W924" s="88"/>
      <c r="X924" s="88"/>
      <c r="Y924" s="88"/>
      <c r="Z924" s="88"/>
    </row>
    <row r="925" ht="15.75" customHeight="1">
      <c r="A925" s="88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  <c r="O925" s="88"/>
      <c r="P925" s="88"/>
      <c r="Q925" s="88"/>
      <c r="R925" s="88"/>
      <c r="S925" s="88"/>
      <c r="T925" s="88"/>
      <c r="U925" s="88"/>
      <c r="V925" s="88"/>
      <c r="W925" s="88"/>
      <c r="X925" s="88"/>
      <c r="Y925" s="88"/>
      <c r="Z925" s="88"/>
    </row>
    <row r="926" ht="15.75" customHeight="1">
      <c r="A926" s="88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  <c r="O926" s="88"/>
      <c r="P926" s="88"/>
      <c r="Q926" s="88"/>
      <c r="R926" s="88"/>
      <c r="S926" s="88"/>
      <c r="T926" s="88"/>
      <c r="U926" s="88"/>
      <c r="V926" s="88"/>
      <c r="W926" s="88"/>
      <c r="X926" s="88"/>
      <c r="Y926" s="88"/>
      <c r="Z926" s="88"/>
    </row>
    <row r="927" ht="15.75" customHeight="1">
      <c r="A927" s="88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  <c r="O927" s="88"/>
      <c r="P927" s="88"/>
      <c r="Q927" s="88"/>
      <c r="R927" s="88"/>
      <c r="S927" s="88"/>
      <c r="T927" s="88"/>
      <c r="U927" s="88"/>
      <c r="V927" s="88"/>
      <c r="W927" s="88"/>
      <c r="X927" s="88"/>
      <c r="Y927" s="88"/>
      <c r="Z927" s="88"/>
    </row>
    <row r="928" ht="15.75" customHeight="1">
      <c r="A928" s="88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  <c r="O928" s="88"/>
      <c r="P928" s="88"/>
      <c r="Q928" s="88"/>
      <c r="R928" s="88"/>
      <c r="S928" s="88"/>
      <c r="T928" s="88"/>
      <c r="U928" s="88"/>
      <c r="V928" s="88"/>
      <c r="W928" s="88"/>
      <c r="X928" s="88"/>
      <c r="Y928" s="88"/>
      <c r="Z928" s="88"/>
    </row>
    <row r="929" ht="15.75" customHeight="1">
      <c r="A929" s="88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  <c r="O929" s="88"/>
      <c r="P929" s="88"/>
      <c r="Q929" s="88"/>
      <c r="R929" s="88"/>
      <c r="S929" s="88"/>
      <c r="T929" s="88"/>
      <c r="U929" s="88"/>
      <c r="V929" s="88"/>
      <c r="W929" s="88"/>
      <c r="X929" s="88"/>
      <c r="Y929" s="88"/>
      <c r="Z929" s="88"/>
    </row>
    <row r="930" ht="15.75" customHeight="1">
      <c r="A930" s="88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  <c r="O930" s="88"/>
      <c r="P930" s="88"/>
      <c r="Q930" s="88"/>
      <c r="R930" s="88"/>
      <c r="S930" s="88"/>
      <c r="T930" s="88"/>
      <c r="U930" s="88"/>
      <c r="V930" s="88"/>
      <c r="W930" s="88"/>
      <c r="X930" s="88"/>
      <c r="Y930" s="88"/>
      <c r="Z930" s="88"/>
    </row>
    <row r="931" ht="15.75" customHeight="1">
      <c r="A931" s="88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O931" s="88"/>
      <c r="P931" s="88"/>
      <c r="Q931" s="88"/>
      <c r="R931" s="88"/>
      <c r="S931" s="88"/>
      <c r="T931" s="88"/>
      <c r="U931" s="88"/>
      <c r="V931" s="88"/>
      <c r="W931" s="88"/>
      <c r="X931" s="88"/>
      <c r="Y931" s="88"/>
      <c r="Z931" s="88"/>
    </row>
    <row r="932" ht="15.75" customHeight="1">
      <c r="A932" s="88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  <c r="O932" s="88"/>
      <c r="P932" s="88"/>
      <c r="Q932" s="88"/>
      <c r="R932" s="88"/>
      <c r="S932" s="88"/>
      <c r="T932" s="88"/>
      <c r="U932" s="88"/>
      <c r="V932" s="88"/>
      <c r="W932" s="88"/>
      <c r="X932" s="88"/>
      <c r="Y932" s="88"/>
      <c r="Z932" s="88"/>
    </row>
    <row r="933" ht="15.75" customHeight="1">
      <c r="A933" s="88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  <c r="O933" s="88"/>
      <c r="P933" s="88"/>
      <c r="Q933" s="88"/>
      <c r="R933" s="88"/>
      <c r="S933" s="88"/>
      <c r="T933" s="88"/>
      <c r="U933" s="88"/>
      <c r="V933" s="88"/>
      <c r="W933" s="88"/>
      <c r="X933" s="88"/>
      <c r="Y933" s="88"/>
      <c r="Z933" s="88"/>
    </row>
    <row r="934" ht="15.75" customHeight="1">
      <c r="A934" s="88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8"/>
      <c r="W934" s="88"/>
      <c r="X934" s="88"/>
      <c r="Y934" s="88"/>
      <c r="Z934" s="88"/>
    </row>
    <row r="935" ht="15.75" customHeight="1">
      <c r="A935" s="88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O935" s="88"/>
      <c r="P935" s="88"/>
      <c r="Q935" s="88"/>
      <c r="R935" s="88"/>
      <c r="S935" s="88"/>
      <c r="T935" s="88"/>
      <c r="U935" s="88"/>
      <c r="V935" s="88"/>
      <c r="W935" s="88"/>
      <c r="X935" s="88"/>
      <c r="Y935" s="88"/>
      <c r="Z935" s="88"/>
    </row>
    <row r="936" ht="15.75" customHeight="1">
      <c r="A936" s="88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88"/>
      <c r="Q936" s="88"/>
      <c r="R936" s="88"/>
      <c r="S936" s="88"/>
      <c r="T936" s="88"/>
      <c r="U936" s="88"/>
      <c r="V936" s="88"/>
      <c r="W936" s="88"/>
      <c r="X936" s="88"/>
      <c r="Y936" s="88"/>
      <c r="Z936" s="88"/>
    </row>
    <row r="937" ht="15.75" customHeight="1">
      <c r="A937" s="88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8"/>
      <c r="W937" s="88"/>
      <c r="X937" s="88"/>
      <c r="Y937" s="88"/>
      <c r="Z937" s="88"/>
    </row>
    <row r="938" ht="15.75" customHeight="1">
      <c r="A938" s="88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88"/>
      <c r="Q938" s="88"/>
      <c r="R938" s="88"/>
      <c r="S938" s="88"/>
      <c r="T938" s="88"/>
      <c r="U938" s="88"/>
      <c r="V938" s="88"/>
      <c r="W938" s="88"/>
      <c r="X938" s="88"/>
      <c r="Y938" s="88"/>
      <c r="Z938" s="88"/>
    </row>
    <row r="939" ht="15.75" customHeight="1">
      <c r="A939" s="88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  <c r="O939" s="88"/>
      <c r="P939" s="88"/>
      <c r="Q939" s="88"/>
      <c r="R939" s="88"/>
      <c r="S939" s="88"/>
      <c r="T939" s="88"/>
      <c r="U939" s="88"/>
      <c r="V939" s="88"/>
      <c r="W939" s="88"/>
      <c r="X939" s="88"/>
      <c r="Y939" s="88"/>
      <c r="Z939" s="88"/>
    </row>
    <row r="940" ht="15.75" customHeight="1">
      <c r="A940" s="88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  <c r="O940" s="88"/>
      <c r="P940" s="88"/>
      <c r="Q940" s="88"/>
      <c r="R940" s="88"/>
      <c r="S940" s="88"/>
      <c r="T940" s="88"/>
      <c r="U940" s="88"/>
      <c r="V940" s="88"/>
      <c r="W940" s="88"/>
      <c r="X940" s="88"/>
      <c r="Y940" s="88"/>
      <c r="Z940" s="88"/>
    </row>
    <row r="941" ht="15.75" customHeight="1">
      <c r="A941" s="88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  <c r="O941" s="88"/>
      <c r="P941" s="88"/>
      <c r="Q941" s="88"/>
      <c r="R941" s="88"/>
      <c r="S941" s="88"/>
      <c r="T941" s="88"/>
      <c r="U941" s="88"/>
      <c r="V941" s="88"/>
      <c r="W941" s="88"/>
      <c r="X941" s="88"/>
      <c r="Y941" s="88"/>
      <c r="Z941" s="88"/>
    </row>
    <row r="942" ht="15.75" customHeight="1">
      <c r="A942" s="88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  <c r="O942" s="88"/>
      <c r="P942" s="88"/>
      <c r="Q942" s="88"/>
      <c r="R942" s="88"/>
      <c r="S942" s="88"/>
      <c r="T942" s="88"/>
      <c r="U942" s="88"/>
      <c r="V942" s="88"/>
      <c r="W942" s="88"/>
      <c r="X942" s="88"/>
      <c r="Y942" s="88"/>
      <c r="Z942" s="88"/>
    </row>
    <row r="943" ht="15.75" customHeight="1">
      <c r="A943" s="88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  <c r="O943" s="88"/>
      <c r="P943" s="88"/>
      <c r="Q943" s="88"/>
      <c r="R943" s="88"/>
      <c r="S943" s="88"/>
      <c r="T943" s="88"/>
      <c r="U943" s="88"/>
      <c r="V943" s="88"/>
      <c r="W943" s="88"/>
      <c r="X943" s="88"/>
      <c r="Y943" s="88"/>
      <c r="Z943" s="88"/>
    </row>
    <row r="944" ht="15.75" customHeight="1">
      <c r="A944" s="88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  <c r="O944" s="88"/>
      <c r="P944" s="88"/>
      <c r="Q944" s="88"/>
      <c r="R944" s="88"/>
      <c r="S944" s="88"/>
      <c r="T944" s="88"/>
      <c r="U944" s="88"/>
      <c r="V944" s="88"/>
      <c r="W944" s="88"/>
      <c r="X944" s="88"/>
      <c r="Y944" s="88"/>
      <c r="Z944" s="88"/>
    </row>
    <row r="945" ht="15.75" customHeight="1">
      <c r="A945" s="88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  <c r="O945" s="88"/>
      <c r="P945" s="88"/>
      <c r="Q945" s="88"/>
      <c r="R945" s="88"/>
      <c r="S945" s="88"/>
      <c r="T945" s="88"/>
      <c r="U945" s="88"/>
      <c r="V945" s="88"/>
      <c r="W945" s="88"/>
      <c r="X945" s="88"/>
      <c r="Y945" s="88"/>
      <c r="Z945" s="88"/>
    </row>
    <row r="946" ht="15.75" customHeight="1">
      <c r="A946" s="88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  <c r="O946" s="88"/>
      <c r="P946" s="88"/>
      <c r="Q946" s="88"/>
      <c r="R946" s="88"/>
      <c r="S946" s="88"/>
      <c r="T946" s="88"/>
      <c r="U946" s="88"/>
      <c r="V946" s="88"/>
      <c r="W946" s="88"/>
      <c r="X946" s="88"/>
      <c r="Y946" s="88"/>
      <c r="Z946" s="88"/>
    </row>
    <row r="947" ht="15.75" customHeight="1">
      <c r="A947" s="88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  <c r="O947" s="88"/>
      <c r="P947" s="88"/>
      <c r="Q947" s="88"/>
      <c r="R947" s="88"/>
      <c r="S947" s="88"/>
      <c r="T947" s="88"/>
      <c r="U947" s="88"/>
      <c r="V947" s="88"/>
      <c r="W947" s="88"/>
      <c r="X947" s="88"/>
      <c r="Y947" s="88"/>
      <c r="Z947" s="88"/>
    </row>
    <row r="948" ht="15.75" customHeight="1">
      <c r="A948" s="88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  <c r="O948" s="88"/>
      <c r="P948" s="88"/>
      <c r="Q948" s="88"/>
      <c r="R948" s="88"/>
      <c r="S948" s="88"/>
      <c r="T948" s="88"/>
      <c r="U948" s="88"/>
      <c r="V948" s="88"/>
      <c r="W948" s="88"/>
      <c r="X948" s="88"/>
      <c r="Y948" s="88"/>
      <c r="Z948" s="88"/>
    </row>
    <row r="949" ht="15.75" customHeight="1">
      <c r="A949" s="88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  <c r="O949" s="88"/>
      <c r="P949" s="88"/>
      <c r="Q949" s="88"/>
      <c r="R949" s="88"/>
      <c r="S949" s="88"/>
      <c r="T949" s="88"/>
      <c r="U949" s="88"/>
      <c r="V949" s="88"/>
      <c r="W949" s="88"/>
      <c r="X949" s="88"/>
      <c r="Y949" s="88"/>
      <c r="Z949" s="88"/>
    </row>
    <row r="950" ht="15.75" customHeight="1">
      <c r="A950" s="88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  <c r="O950" s="88"/>
      <c r="P950" s="88"/>
      <c r="Q950" s="88"/>
      <c r="R950" s="88"/>
      <c r="S950" s="88"/>
      <c r="T950" s="88"/>
      <c r="U950" s="88"/>
      <c r="V950" s="88"/>
      <c r="W950" s="88"/>
      <c r="X950" s="88"/>
      <c r="Y950" s="88"/>
      <c r="Z950" s="88"/>
    </row>
    <row r="951" ht="15.75" customHeight="1">
      <c r="A951" s="88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  <c r="O951" s="88"/>
      <c r="P951" s="88"/>
      <c r="Q951" s="88"/>
      <c r="R951" s="88"/>
      <c r="S951" s="88"/>
      <c r="T951" s="88"/>
      <c r="U951" s="88"/>
      <c r="V951" s="88"/>
      <c r="W951" s="88"/>
      <c r="X951" s="88"/>
      <c r="Y951" s="88"/>
      <c r="Z951" s="88"/>
    </row>
    <row r="952" ht="15.75" customHeight="1">
      <c r="A952" s="88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  <c r="O952" s="88"/>
      <c r="P952" s="88"/>
      <c r="Q952" s="88"/>
      <c r="R952" s="88"/>
      <c r="S952" s="88"/>
      <c r="T952" s="88"/>
      <c r="U952" s="88"/>
      <c r="V952" s="88"/>
      <c r="W952" s="88"/>
      <c r="X952" s="88"/>
      <c r="Y952" s="88"/>
      <c r="Z952" s="88"/>
    </row>
    <row r="953" ht="15.75" customHeight="1">
      <c r="A953" s="88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  <c r="O953" s="88"/>
      <c r="P953" s="88"/>
      <c r="Q953" s="88"/>
      <c r="R953" s="88"/>
      <c r="S953" s="88"/>
      <c r="T953" s="88"/>
      <c r="U953" s="88"/>
      <c r="V953" s="88"/>
      <c r="W953" s="88"/>
      <c r="X953" s="88"/>
      <c r="Y953" s="88"/>
      <c r="Z953" s="88"/>
    </row>
    <row r="954" ht="15.75" customHeight="1">
      <c r="A954" s="88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  <c r="O954" s="88"/>
      <c r="P954" s="88"/>
      <c r="Q954" s="88"/>
      <c r="R954" s="88"/>
      <c r="S954" s="88"/>
      <c r="T954" s="88"/>
      <c r="U954" s="88"/>
      <c r="V954" s="88"/>
      <c r="W954" s="88"/>
      <c r="X954" s="88"/>
      <c r="Y954" s="88"/>
      <c r="Z954" s="88"/>
    </row>
    <row r="955" ht="15.75" customHeight="1">
      <c r="A955" s="88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  <c r="O955" s="88"/>
      <c r="P955" s="88"/>
      <c r="Q955" s="88"/>
      <c r="R955" s="88"/>
      <c r="S955" s="88"/>
      <c r="T955" s="88"/>
      <c r="U955" s="88"/>
      <c r="V955" s="88"/>
      <c r="W955" s="88"/>
      <c r="X955" s="88"/>
      <c r="Y955" s="88"/>
      <c r="Z955" s="88"/>
    </row>
    <row r="956" ht="15.75" customHeight="1">
      <c r="A956" s="88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  <c r="O956" s="88"/>
      <c r="P956" s="88"/>
      <c r="Q956" s="88"/>
      <c r="R956" s="88"/>
      <c r="S956" s="88"/>
      <c r="T956" s="88"/>
      <c r="U956" s="88"/>
      <c r="V956" s="88"/>
      <c r="W956" s="88"/>
      <c r="X956" s="88"/>
      <c r="Y956" s="88"/>
      <c r="Z956" s="88"/>
    </row>
    <row r="957" ht="15.75" customHeight="1">
      <c r="A957" s="88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  <c r="O957" s="88"/>
      <c r="P957" s="88"/>
      <c r="Q957" s="88"/>
      <c r="R957" s="88"/>
      <c r="S957" s="88"/>
      <c r="T957" s="88"/>
      <c r="U957" s="88"/>
      <c r="V957" s="88"/>
      <c r="W957" s="88"/>
      <c r="X957" s="88"/>
      <c r="Y957" s="88"/>
      <c r="Z957" s="88"/>
    </row>
    <row r="958" ht="15.75" customHeight="1">
      <c r="A958" s="88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  <c r="O958" s="88"/>
      <c r="P958" s="88"/>
      <c r="Q958" s="88"/>
      <c r="R958" s="88"/>
      <c r="S958" s="88"/>
      <c r="T958" s="88"/>
      <c r="U958" s="88"/>
      <c r="V958" s="88"/>
      <c r="W958" s="88"/>
      <c r="X958" s="88"/>
      <c r="Y958" s="88"/>
      <c r="Z958" s="88"/>
    </row>
    <row r="959" ht="15.75" customHeight="1">
      <c r="A959" s="88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  <c r="O959" s="88"/>
      <c r="P959" s="88"/>
      <c r="Q959" s="88"/>
      <c r="R959" s="88"/>
      <c r="S959" s="88"/>
      <c r="T959" s="88"/>
      <c r="U959" s="88"/>
      <c r="V959" s="88"/>
      <c r="W959" s="88"/>
      <c r="X959" s="88"/>
      <c r="Y959" s="88"/>
      <c r="Z959" s="88"/>
    </row>
    <row r="960" ht="15.75" customHeight="1">
      <c r="A960" s="88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8"/>
      <c r="W960" s="88"/>
      <c r="X960" s="88"/>
      <c r="Y960" s="88"/>
      <c r="Z960" s="88"/>
    </row>
    <row r="961" ht="15.75" customHeight="1">
      <c r="A961" s="88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  <c r="O961" s="88"/>
      <c r="P961" s="88"/>
      <c r="Q961" s="88"/>
      <c r="R961" s="88"/>
      <c r="S961" s="88"/>
      <c r="T961" s="88"/>
      <c r="U961" s="88"/>
      <c r="V961" s="88"/>
      <c r="W961" s="88"/>
      <c r="X961" s="88"/>
      <c r="Y961" s="88"/>
      <c r="Z961" s="88"/>
    </row>
    <row r="962" ht="15.75" customHeight="1">
      <c r="A962" s="88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8"/>
      <c r="W962" s="88"/>
      <c r="X962" s="88"/>
      <c r="Y962" s="88"/>
      <c r="Z962" s="88"/>
    </row>
    <row r="963" ht="15.75" customHeight="1">
      <c r="A963" s="88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8"/>
      <c r="W963" s="88"/>
      <c r="X963" s="88"/>
      <c r="Y963" s="88"/>
      <c r="Z963" s="88"/>
    </row>
    <row r="964" ht="15.75" customHeight="1">
      <c r="A964" s="88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8"/>
      <c r="W964" s="88"/>
      <c r="X964" s="88"/>
      <c r="Y964" s="88"/>
      <c r="Z964" s="88"/>
    </row>
    <row r="965" ht="15.75" customHeight="1">
      <c r="A965" s="88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  <c r="O965" s="88"/>
      <c r="P965" s="88"/>
      <c r="Q965" s="88"/>
      <c r="R965" s="88"/>
      <c r="S965" s="88"/>
      <c r="T965" s="88"/>
      <c r="U965" s="88"/>
      <c r="V965" s="88"/>
      <c r="W965" s="88"/>
      <c r="X965" s="88"/>
      <c r="Y965" s="88"/>
      <c r="Z965" s="88"/>
    </row>
    <row r="966" ht="15.75" customHeight="1">
      <c r="A966" s="88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  <c r="O966" s="88"/>
      <c r="P966" s="88"/>
      <c r="Q966" s="88"/>
      <c r="R966" s="88"/>
      <c r="S966" s="88"/>
      <c r="T966" s="88"/>
      <c r="U966" s="88"/>
      <c r="V966" s="88"/>
      <c r="W966" s="88"/>
      <c r="X966" s="88"/>
      <c r="Y966" s="88"/>
      <c r="Z966" s="88"/>
    </row>
    <row r="967" ht="15.75" customHeight="1">
      <c r="A967" s="88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  <c r="O967" s="88"/>
      <c r="P967" s="88"/>
      <c r="Q967" s="88"/>
      <c r="R967" s="88"/>
      <c r="S967" s="88"/>
      <c r="T967" s="88"/>
      <c r="U967" s="88"/>
      <c r="V967" s="88"/>
      <c r="W967" s="88"/>
      <c r="X967" s="88"/>
      <c r="Y967" s="88"/>
      <c r="Z967" s="88"/>
    </row>
    <row r="968" ht="15.75" customHeight="1">
      <c r="A968" s="88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  <c r="O968" s="88"/>
      <c r="P968" s="88"/>
      <c r="Q968" s="88"/>
      <c r="R968" s="88"/>
      <c r="S968" s="88"/>
      <c r="T968" s="88"/>
      <c r="U968" s="88"/>
      <c r="V968" s="88"/>
      <c r="W968" s="88"/>
      <c r="X968" s="88"/>
      <c r="Y968" s="88"/>
      <c r="Z968" s="88"/>
    </row>
    <row r="969" ht="15.75" customHeight="1">
      <c r="A969" s="88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  <c r="O969" s="88"/>
      <c r="P969" s="88"/>
      <c r="Q969" s="88"/>
      <c r="R969" s="88"/>
      <c r="S969" s="88"/>
      <c r="T969" s="88"/>
      <c r="U969" s="88"/>
      <c r="V969" s="88"/>
      <c r="W969" s="88"/>
      <c r="X969" s="88"/>
      <c r="Y969" s="88"/>
      <c r="Z969" s="88"/>
    </row>
    <row r="970" ht="15.75" customHeight="1">
      <c r="A970" s="88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  <c r="O970" s="88"/>
      <c r="P970" s="88"/>
      <c r="Q970" s="88"/>
      <c r="R970" s="88"/>
      <c r="S970" s="88"/>
      <c r="T970" s="88"/>
      <c r="U970" s="88"/>
      <c r="V970" s="88"/>
      <c r="W970" s="88"/>
      <c r="X970" s="88"/>
      <c r="Y970" s="88"/>
      <c r="Z970" s="88"/>
    </row>
    <row r="971" ht="15.75" customHeight="1">
      <c r="A971" s="88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  <c r="O971" s="88"/>
      <c r="P971" s="88"/>
      <c r="Q971" s="88"/>
      <c r="R971" s="88"/>
      <c r="S971" s="88"/>
      <c r="T971" s="88"/>
      <c r="U971" s="88"/>
      <c r="V971" s="88"/>
      <c r="W971" s="88"/>
      <c r="X971" s="88"/>
      <c r="Y971" s="88"/>
      <c r="Z971" s="88"/>
    </row>
    <row r="972" ht="15.75" customHeight="1">
      <c r="A972" s="88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  <c r="O972" s="88"/>
      <c r="P972" s="88"/>
      <c r="Q972" s="88"/>
      <c r="R972" s="88"/>
      <c r="S972" s="88"/>
      <c r="T972" s="88"/>
      <c r="U972" s="88"/>
      <c r="V972" s="88"/>
      <c r="W972" s="88"/>
      <c r="X972" s="88"/>
      <c r="Y972" s="88"/>
      <c r="Z972" s="88"/>
    </row>
    <row r="973" ht="15.75" customHeight="1">
      <c r="A973" s="88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  <c r="O973" s="88"/>
      <c r="P973" s="88"/>
      <c r="Q973" s="88"/>
      <c r="R973" s="88"/>
      <c r="S973" s="88"/>
      <c r="T973" s="88"/>
      <c r="U973" s="88"/>
      <c r="V973" s="88"/>
      <c r="W973" s="88"/>
      <c r="X973" s="88"/>
      <c r="Y973" s="88"/>
      <c r="Z973" s="88"/>
    </row>
    <row r="974" ht="15.75" customHeight="1">
      <c r="A974" s="88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  <c r="O974" s="88"/>
      <c r="P974" s="88"/>
      <c r="Q974" s="88"/>
      <c r="R974" s="88"/>
      <c r="S974" s="88"/>
      <c r="T974" s="88"/>
      <c r="U974" s="88"/>
      <c r="V974" s="88"/>
      <c r="W974" s="88"/>
      <c r="X974" s="88"/>
      <c r="Y974" s="88"/>
      <c r="Z974" s="88"/>
    </row>
    <row r="975" ht="15.75" customHeight="1">
      <c r="A975" s="88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  <c r="O975" s="88"/>
      <c r="P975" s="88"/>
      <c r="Q975" s="88"/>
      <c r="R975" s="88"/>
      <c r="S975" s="88"/>
      <c r="T975" s="88"/>
      <c r="U975" s="88"/>
      <c r="V975" s="88"/>
      <c r="W975" s="88"/>
      <c r="X975" s="88"/>
      <c r="Y975" s="88"/>
      <c r="Z975" s="88"/>
    </row>
    <row r="976" ht="15.75" customHeight="1">
      <c r="A976" s="88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  <c r="O976" s="88"/>
      <c r="P976" s="88"/>
      <c r="Q976" s="88"/>
      <c r="R976" s="88"/>
      <c r="S976" s="88"/>
      <c r="T976" s="88"/>
      <c r="U976" s="88"/>
      <c r="V976" s="88"/>
      <c r="W976" s="88"/>
      <c r="X976" s="88"/>
      <c r="Y976" s="88"/>
      <c r="Z976" s="88"/>
    </row>
    <row r="977" ht="15.75" customHeight="1">
      <c r="A977" s="88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  <c r="O977" s="88"/>
      <c r="P977" s="88"/>
      <c r="Q977" s="88"/>
      <c r="R977" s="88"/>
      <c r="S977" s="88"/>
      <c r="T977" s="88"/>
      <c r="U977" s="88"/>
      <c r="V977" s="88"/>
      <c r="W977" s="88"/>
      <c r="X977" s="88"/>
      <c r="Y977" s="88"/>
      <c r="Z977" s="88"/>
    </row>
    <row r="978" ht="15.75" customHeight="1">
      <c r="A978" s="88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  <c r="O978" s="88"/>
      <c r="P978" s="88"/>
      <c r="Q978" s="88"/>
      <c r="R978" s="88"/>
      <c r="S978" s="88"/>
      <c r="T978" s="88"/>
      <c r="U978" s="88"/>
      <c r="V978" s="88"/>
      <c r="W978" s="88"/>
      <c r="X978" s="88"/>
      <c r="Y978" s="88"/>
      <c r="Z978" s="88"/>
    </row>
    <row r="979" ht="15.75" customHeight="1">
      <c r="A979" s="88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  <c r="O979" s="88"/>
      <c r="P979" s="88"/>
      <c r="Q979" s="88"/>
      <c r="R979" s="88"/>
      <c r="S979" s="88"/>
      <c r="T979" s="88"/>
      <c r="U979" s="88"/>
      <c r="V979" s="88"/>
      <c r="W979" s="88"/>
      <c r="X979" s="88"/>
      <c r="Y979" s="88"/>
      <c r="Z979" s="88"/>
    </row>
    <row r="980" ht="15.75" customHeight="1">
      <c r="A980" s="88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  <c r="O980" s="88"/>
      <c r="P980" s="88"/>
      <c r="Q980" s="88"/>
      <c r="R980" s="88"/>
      <c r="S980" s="88"/>
      <c r="T980" s="88"/>
      <c r="U980" s="88"/>
      <c r="V980" s="88"/>
      <c r="W980" s="88"/>
      <c r="X980" s="88"/>
      <c r="Y980" s="88"/>
      <c r="Z980" s="88"/>
    </row>
    <row r="981" ht="15.75" customHeight="1">
      <c r="A981" s="88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  <c r="O981" s="88"/>
      <c r="P981" s="88"/>
      <c r="Q981" s="88"/>
      <c r="R981" s="88"/>
      <c r="S981" s="88"/>
      <c r="T981" s="88"/>
      <c r="U981" s="88"/>
      <c r="V981" s="88"/>
      <c r="W981" s="88"/>
      <c r="X981" s="88"/>
      <c r="Y981" s="88"/>
      <c r="Z981" s="88"/>
    </row>
    <row r="982" ht="15.75" customHeight="1">
      <c r="A982" s="88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  <c r="O982" s="88"/>
      <c r="P982" s="88"/>
      <c r="Q982" s="88"/>
      <c r="R982" s="88"/>
      <c r="S982" s="88"/>
      <c r="T982" s="88"/>
      <c r="U982" s="88"/>
      <c r="V982" s="88"/>
      <c r="W982" s="88"/>
      <c r="X982" s="88"/>
      <c r="Y982" s="88"/>
      <c r="Z982" s="88"/>
    </row>
    <row r="983" ht="15.75" customHeight="1">
      <c r="A983" s="88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  <c r="O983" s="88"/>
      <c r="P983" s="88"/>
      <c r="Q983" s="88"/>
      <c r="R983" s="88"/>
      <c r="S983" s="88"/>
      <c r="T983" s="88"/>
      <c r="U983" s="88"/>
      <c r="V983" s="88"/>
      <c r="W983" s="88"/>
      <c r="X983" s="88"/>
      <c r="Y983" s="88"/>
      <c r="Z983" s="88"/>
    </row>
    <row r="984" ht="15.75" customHeight="1">
      <c r="A984" s="88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88"/>
      <c r="Q984" s="88"/>
      <c r="R984" s="88"/>
      <c r="S984" s="88"/>
      <c r="T984" s="88"/>
      <c r="U984" s="88"/>
      <c r="V984" s="88"/>
      <c r="W984" s="88"/>
      <c r="X984" s="88"/>
      <c r="Y984" s="88"/>
      <c r="Z984" s="88"/>
    </row>
    <row r="985" ht="15.75" customHeight="1">
      <c r="A985" s="88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  <c r="O985" s="88"/>
      <c r="P985" s="88"/>
      <c r="Q985" s="88"/>
      <c r="R985" s="88"/>
      <c r="S985" s="88"/>
      <c r="T985" s="88"/>
      <c r="U985" s="88"/>
      <c r="V985" s="88"/>
      <c r="W985" s="88"/>
      <c r="X985" s="88"/>
      <c r="Y985" s="88"/>
      <c r="Z985" s="88"/>
    </row>
    <row r="986" ht="15.75" customHeight="1">
      <c r="A986" s="88"/>
      <c r="B986" s="88"/>
      <c r="C986" s="88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88"/>
      <c r="Q986" s="88"/>
      <c r="R986" s="88"/>
      <c r="S986" s="88"/>
      <c r="T986" s="88"/>
      <c r="U986" s="88"/>
      <c r="V986" s="88"/>
      <c r="W986" s="88"/>
      <c r="X986" s="88"/>
      <c r="Y986" s="88"/>
      <c r="Z986" s="88"/>
    </row>
    <row r="987" ht="15.75" customHeight="1">
      <c r="A987" s="88"/>
      <c r="B987" s="88"/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88"/>
      <c r="Q987" s="88"/>
      <c r="R987" s="88"/>
      <c r="S987" s="88"/>
      <c r="T987" s="88"/>
      <c r="U987" s="88"/>
      <c r="V987" s="88"/>
      <c r="W987" s="88"/>
      <c r="X987" s="88"/>
      <c r="Y987" s="88"/>
      <c r="Z987" s="88"/>
    </row>
    <row r="988" ht="15.75" customHeight="1">
      <c r="A988" s="88"/>
      <c r="B988" s="88"/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88"/>
      <c r="Q988" s="88"/>
      <c r="R988" s="88"/>
      <c r="S988" s="88"/>
      <c r="T988" s="88"/>
      <c r="U988" s="88"/>
      <c r="V988" s="88"/>
      <c r="W988" s="88"/>
      <c r="X988" s="88"/>
      <c r="Y988" s="88"/>
      <c r="Z988" s="88"/>
    </row>
    <row r="989" ht="15.75" customHeight="1">
      <c r="A989" s="88"/>
      <c r="B989" s="88"/>
      <c r="C989" s="88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  <c r="O989" s="88"/>
      <c r="P989" s="88"/>
      <c r="Q989" s="88"/>
      <c r="R989" s="88"/>
      <c r="S989" s="88"/>
      <c r="T989" s="88"/>
      <c r="U989" s="88"/>
      <c r="V989" s="88"/>
      <c r="W989" s="88"/>
      <c r="X989" s="88"/>
      <c r="Y989" s="88"/>
      <c r="Z989" s="88"/>
    </row>
    <row r="990" ht="15.75" customHeight="1">
      <c r="A990" s="88"/>
      <c r="B990" s="88"/>
      <c r="C990" s="88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  <c r="O990" s="88"/>
      <c r="P990" s="88"/>
      <c r="Q990" s="88"/>
      <c r="R990" s="88"/>
      <c r="S990" s="88"/>
      <c r="T990" s="88"/>
      <c r="U990" s="88"/>
      <c r="V990" s="88"/>
      <c r="W990" s="88"/>
      <c r="X990" s="88"/>
      <c r="Y990" s="88"/>
      <c r="Z990" s="88"/>
    </row>
    <row r="991" ht="15.75" customHeight="1">
      <c r="A991" s="88"/>
      <c r="B991" s="88"/>
      <c r="C991" s="88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  <c r="O991" s="88"/>
      <c r="P991" s="88"/>
      <c r="Q991" s="88"/>
      <c r="R991" s="88"/>
      <c r="S991" s="88"/>
      <c r="T991" s="88"/>
      <c r="U991" s="88"/>
      <c r="V991" s="88"/>
      <c r="W991" s="88"/>
      <c r="X991" s="88"/>
      <c r="Y991" s="88"/>
      <c r="Z991" s="88"/>
    </row>
    <row r="992" ht="15.75" customHeight="1">
      <c r="A992" s="88"/>
      <c r="B992" s="88"/>
      <c r="C992" s="88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  <c r="O992" s="88"/>
      <c r="P992" s="88"/>
      <c r="Q992" s="88"/>
      <c r="R992" s="88"/>
      <c r="S992" s="88"/>
      <c r="T992" s="88"/>
      <c r="U992" s="88"/>
      <c r="V992" s="88"/>
      <c r="W992" s="88"/>
      <c r="X992" s="88"/>
      <c r="Y992" s="88"/>
      <c r="Z992" s="88"/>
    </row>
    <row r="993" ht="15.75" customHeight="1">
      <c r="A993" s="88"/>
      <c r="B993" s="88"/>
      <c r="C993" s="88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  <c r="O993" s="88"/>
      <c r="P993" s="88"/>
      <c r="Q993" s="88"/>
      <c r="R993" s="88"/>
      <c r="S993" s="88"/>
      <c r="T993" s="88"/>
      <c r="U993" s="88"/>
      <c r="V993" s="88"/>
      <c r="W993" s="88"/>
      <c r="X993" s="88"/>
      <c r="Y993" s="88"/>
      <c r="Z993" s="88"/>
    </row>
    <row r="994" ht="15.75" customHeight="1">
      <c r="A994" s="88"/>
      <c r="B994" s="88"/>
      <c r="C994" s="88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  <c r="O994" s="88"/>
      <c r="P994" s="88"/>
      <c r="Q994" s="88"/>
      <c r="R994" s="88"/>
      <c r="S994" s="88"/>
      <c r="T994" s="88"/>
      <c r="U994" s="88"/>
      <c r="V994" s="88"/>
      <c r="W994" s="88"/>
      <c r="X994" s="88"/>
      <c r="Y994" s="88"/>
      <c r="Z994" s="88"/>
    </row>
    <row r="995" ht="15.75" customHeight="1">
      <c r="A995" s="88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  <c r="O995" s="88"/>
      <c r="P995" s="88"/>
      <c r="Q995" s="88"/>
      <c r="R995" s="88"/>
      <c r="S995" s="88"/>
      <c r="T995" s="88"/>
      <c r="U995" s="88"/>
      <c r="V995" s="88"/>
      <c r="W995" s="88"/>
      <c r="X995" s="88"/>
      <c r="Y995" s="88"/>
      <c r="Z995" s="88"/>
    </row>
    <row r="996" ht="15.75" customHeight="1">
      <c r="A996" s="88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  <c r="O996" s="88"/>
      <c r="P996" s="88"/>
      <c r="Q996" s="88"/>
      <c r="R996" s="88"/>
      <c r="S996" s="88"/>
      <c r="T996" s="88"/>
      <c r="U996" s="88"/>
      <c r="V996" s="88"/>
      <c r="W996" s="88"/>
      <c r="X996" s="88"/>
      <c r="Y996" s="88"/>
      <c r="Z996" s="88"/>
    </row>
    <row r="997" ht="15.75" customHeight="1">
      <c r="A997" s="88"/>
      <c r="B997" s="88"/>
      <c r="C997" s="88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  <c r="O997" s="88"/>
      <c r="P997" s="88"/>
      <c r="Q997" s="88"/>
      <c r="R997" s="88"/>
      <c r="S997" s="88"/>
      <c r="T997" s="88"/>
      <c r="U997" s="88"/>
      <c r="V997" s="88"/>
      <c r="W997" s="88"/>
      <c r="X997" s="88"/>
      <c r="Y997" s="88"/>
      <c r="Z997" s="88"/>
    </row>
    <row r="998" ht="15.75" customHeight="1">
      <c r="A998" s="88"/>
      <c r="B998" s="88"/>
      <c r="C998" s="88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  <c r="O998" s="88"/>
      <c r="P998" s="88"/>
      <c r="Q998" s="88"/>
      <c r="R998" s="88"/>
      <c r="S998" s="88"/>
      <c r="T998" s="88"/>
      <c r="U998" s="88"/>
      <c r="V998" s="88"/>
      <c r="W998" s="88"/>
      <c r="X998" s="88"/>
      <c r="Y998" s="88"/>
      <c r="Z998" s="88"/>
    </row>
    <row r="999" ht="15.75" customHeight="1">
      <c r="A999" s="88"/>
      <c r="B999" s="88"/>
      <c r="C999" s="88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  <c r="O999" s="88"/>
      <c r="P999" s="88"/>
      <c r="Q999" s="88"/>
      <c r="R999" s="88"/>
      <c r="S999" s="88"/>
      <c r="T999" s="88"/>
      <c r="U999" s="88"/>
      <c r="V999" s="88"/>
      <c r="W999" s="88"/>
      <c r="X999" s="88"/>
      <c r="Y999" s="88"/>
      <c r="Z999" s="88"/>
    </row>
    <row r="1000" ht="15.75" customHeight="1">
      <c r="A1000" s="88"/>
      <c r="B1000" s="88"/>
      <c r="C1000" s="88"/>
      <c r="D1000" s="88"/>
      <c r="E1000" s="88"/>
      <c r="F1000" s="88"/>
      <c r="G1000" s="88"/>
      <c r="H1000" s="88"/>
      <c r="I1000" s="88"/>
      <c r="J1000" s="88"/>
      <c r="K1000" s="88"/>
      <c r="L1000" s="88"/>
      <c r="M1000" s="88"/>
      <c r="N1000" s="88"/>
      <c r="O1000" s="88"/>
      <c r="P1000" s="88"/>
      <c r="Q1000" s="88"/>
      <c r="R1000" s="88"/>
      <c r="S1000" s="88"/>
      <c r="T1000" s="88"/>
      <c r="U1000" s="88"/>
      <c r="V1000" s="88"/>
      <c r="W1000" s="88"/>
      <c r="X1000" s="88"/>
      <c r="Y1000" s="88"/>
      <c r="Z1000" s="88"/>
    </row>
  </sheetData>
  <mergeCells count="1">
    <mergeCell ref="A1:I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2.0"/>
    <col customWidth="1" min="3" max="3" width="10.14"/>
    <col customWidth="1" min="4" max="4" width="11.86"/>
    <col customWidth="1" min="5" max="5" width="17.0"/>
    <col customWidth="1" min="6" max="6" width="16.43"/>
    <col customWidth="1" min="7" max="7" width="13.29"/>
    <col customWidth="1" min="8" max="8" width="14.29"/>
    <col customWidth="1" min="9" max="9" width="14.57"/>
    <col customWidth="1" min="10" max="10" width="12.29"/>
  </cols>
  <sheetData>
    <row r="1" ht="114.75" customHeight="1">
      <c r="A1" s="111"/>
      <c r="B1" s="112"/>
      <c r="C1" s="112"/>
      <c r="D1" s="112"/>
      <c r="E1" s="112"/>
      <c r="F1" s="112"/>
      <c r="G1" s="112"/>
      <c r="H1" s="112"/>
      <c r="I1" s="112"/>
      <c r="J1" s="113"/>
    </row>
    <row r="2">
      <c r="A2" s="1" t="s">
        <v>0</v>
      </c>
      <c r="B2" s="2"/>
      <c r="C2" s="1" t="s">
        <v>1</v>
      </c>
      <c r="D2" s="2"/>
      <c r="E2" s="3" t="s">
        <v>2</v>
      </c>
      <c r="F2" s="4" t="s">
        <v>3</v>
      </c>
      <c r="G2" s="5"/>
      <c r="H2" s="6"/>
      <c r="I2" s="7" t="s">
        <v>167</v>
      </c>
    </row>
    <row r="3">
      <c r="A3" s="8" t="s">
        <v>4</v>
      </c>
      <c r="B3" s="9"/>
      <c r="C3" s="8" t="s">
        <v>5</v>
      </c>
      <c r="D3" s="9"/>
      <c r="E3" s="10" t="s">
        <v>6</v>
      </c>
      <c r="F3" s="11" t="s">
        <v>7</v>
      </c>
      <c r="G3" s="12" t="s">
        <v>8</v>
      </c>
      <c r="H3" s="6"/>
    </row>
    <row r="4">
      <c r="A4" s="8" t="s">
        <v>5</v>
      </c>
      <c r="B4" s="9"/>
      <c r="C4" s="8"/>
      <c r="D4" s="9"/>
      <c r="E4" s="13">
        <v>43556.0</v>
      </c>
      <c r="F4" s="14" t="s">
        <v>168</v>
      </c>
      <c r="G4" s="12" t="s">
        <v>10</v>
      </c>
      <c r="H4" s="6"/>
      <c r="I4" s="15"/>
      <c r="J4" s="15"/>
    </row>
    <row r="5">
      <c r="A5" s="16" t="s">
        <v>11</v>
      </c>
      <c r="B5" s="17"/>
      <c r="C5" s="18"/>
      <c r="D5" s="19" t="s">
        <v>12</v>
      </c>
      <c r="E5" s="20" t="s">
        <v>13</v>
      </c>
      <c r="F5" s="21">
        <v>25382.0</v>
      </c>
      <c r="G5" s="22">
        <f t="shared" ref="G5:G98" si="1">F5/365*7/36</f>
        <v>13.52161339</v>
      </c>
      <c r="H5" s="23"/>
      <c r="I5" s="24"/>
      <c r="J5" s="25"/>
    </row>
    <row r="6">
      <c r="A6" s="16"/>
      <c r="B6" s="26"/>
      <c r="C6" s="18"/>
      <c r="D6" s="19"/>
      <c r="E6" s="20" t="s">
        <v>14</v>
      </c>
      <c r="F6" s="21">
        <v>25854.0</v>
      </c>
      <c r="G6" s="22">
        <f t="shared" si="1"/>
        <v>13.77305936</v>
      </c>
      <c r="H6" s="27" t="s">
        <v>15</v>
      </c>
      <c r="I6" s="28"/>
      <c r="J6" s="25"/>
    </row>
    <row r="7">
      <c r="A7" s="29"/>
      <c r="B7" s="19"/>
      <c r="C7" s="16" t="s">
        <v>16</v>
      </c>
      <c r="D7" s="30"/>
      <c r="E7" s="20" t="s">
        <v>17</v>
      </c>
      <c r="F7" s="21">
        <v>26238.0</v>
      </c>
      <c r="G7" s="22">
        <f t="shared" si="1"/>
        <v>13.97762557</v>
      </c>
      <c r="H7" s="27" t="s">
        <v>18</v>
      </c>
      <c r="I7" s="28"/>
      <c r="J7" s="25"/>
    </row>
    <row r="8">
      <c r="A8" s="29"/>
      <c r="B8" s="19" t="s">
        <v>19</v>
      </c>
      <c r="C8" s="31"/>
      <c r="D8" s="30"/>
      <c r="E8" s="20" t="s">
        <v>20</v>
      </c>
      <c r="F8" s="21">
        <v>26634.0</v>
      </c>
      <c r="G8" s="22">
        <f t="shared" si="1"/>
        <v>14.18858447</v>
      </c>
      <c r="H8" s="23"/>
      <c r="I8" s="28"/>
      <c r="J8" s="25"/>
    </row>
    <row r="9">
      <c r="A9" s="16"/>
      <c r="B9" s="19"/>
      <c r="C9" s="18"/>
      <c r="D9" s="32" t="s">
        <v>21</v>
      </c>
      <c r="E9" s="20" t="s">
        <v>22</v>
      </c>
      <c r="F9" s="21">
        <v>27030.0</v>
      </c>
      <c r="G9" s="22">
        <f t="shared" si="1"/>
        <v>14.39954338</v>
      </c>
      <c r="H9" s="23"/>
      <c r="I9" s="28"/>
      <c r="J9" s="25"/>
    </row>
    <row r="10">
      <c r="A10" s="16" t="s">
        <v>23</v>
      </c>
      <c r="B10" s="17"/>
      <c r="C10" s="18"/>
      <c r="D10" s="33"/>
      <c r="E10" s="20" t="s">
        <v>24</v>
      </c>
      <c r="F10" s="21">
        <v>27438.0</v>
      </c>
      <c r="G10" s="22">
        <f t="shared" si="1"/>
        <v>14.61689498</v>
      </c>
      <c r="H10" s="23"/>
      <c r="I10" s="28"/>
      <c r="J10" s="25"/>
    </row>
    <row r="11">
      <c r="A11" s="16"/>
      <c r="B11" s="17"/>
      <c r="C11" s="31"/>
      <c r="D11" s="30"/>
      <c r="E11" s="20" t="s">
        <v>25</v>
      </c>
      <c r="F11" s="21">
        <v>27855.0</v>
      </c>
      <c r="G11" s="22">
        <f t="shared" si="1"/>
        <v>14.8390411</v>
      </c>
      <c r="H11" s="23"/>
      <c r="I11" s="28"/>
      <c r="J11" s="25"/>
    </row>
    <row r="12">
      <c r="A12" s="16"/>
      <c r="B12" s="17"/>
      <c r="C12" s="35" t="s">
        <v>26</v>
      </c>
      <c r="D12" s="30"/>
      <c r="E12" s="20" t="s">
        <v>27</v>
      </c>
      <c r="F12" s="21">
        <v>28272.0</v>
      </c>
      <c r="G12" s="22">
        <f t="shared" si="1"/>
        <v>15.06118721</v>
      </c>
      <c r="H12" s="23"/>
      <c r="I12" s="28"/>
      <c r="J12" s="25"/>
    </row>
    <row r="13">
      <c r="A13" s="16"/>
      <c r="B13" s="19"/>
      <c r="C13" s="31"/>
      <c r="D13" s="36"/>
      <c r="E13" s="20" t="s">
        <v>28</v>
      </c>
      <c r="F13" s="21">
        <v>28698.0</v>
      </c>
      <c r="G13" s="22">
        <f t="shared" si="1"/>
        <v>15.28812785</v>
      </c>
      <c r="H13" s="23"/>
      <c r="I13" s="37"/>
      <c r="J13" s="38"/>
    </row>
    <row r="14">
      <c r="A14" s="39"/>
      <c r="B14" s="19"/>
      <c r="C14" s="31"/>
      <c r="D14" s="36"/>
      <c r="E14" s="20" t="s">
        <v>29</v>
      </c>
      <c r="F14" s="21">
        <v>29139.0</v>
      </c>
      <c r="G14" s="22">
        <f t="shared" si="1"/>
        <v>15.52305936</v>
      </c>
      <c r="H14" s="23"/>
      <c r="I14" s="37"/>
      <c r="J14" s="38"/>
    </row>
    <row r="15">
      <c r="A15" s="29"/>
      <c r="B15" s="19"/>
      <c r="C15" s="18"/>
      <c r="D15" s="30"/>
      <c r="E15" s="20" t="s">
        <v>30</v>
      </c>
      <c r="F15" s="21">
        <v>29583.0</v>
      </c>
      <c r="G15" s="22">
        <f t="shared" si="1"/>
        <v>15.75958904</v>
      </c>
      <c r="H15" s="23"/>
      <c r="I15" s="37"/>
      <c r="J15" s="38"/>
    </row>
    <row r="16">
      <c r="A16" s="29"/>
      <c r="B16" s="19" t="s">
        <v>31</v>
      </c>
      <c r="C16" s="18"/>
      <c r="D16" s="33"/>
      <c r="E16" s="20" t="s">
        <v>32</v>
      </c>
      <c r="F16" s="21">
        <v>30033.0</v>
      </c>
      <c r="G16" s="22">
        <f t="shared" si="1"/>
        <v>15.99931507</v>
      </c>
      <c r="H16" s="23"/>
      <c r="I16" s="37"/>
      <c r="J16" s="38"/>
    </row>
    <row r="17">
      <c r="A17" s="29"/>
      <c r="B17" s="19"/>
      <c r="C17" s="40"/>
      <c r="D17" s="32" t="s">
        <v>33</v>
      </c>
      <c r="E17" s="20" t="s">
        <v>34</v>
      </c>
      <c r="F17" s="21">
        <v>30495.0</v>
      </c>
      <c r="G17" s="22">
        <f t="shared" si="1"/>
        <v>16.24543379</v>
      </c>
      <c r="H17" s="23"/>
      <c r="I17" s="37"/>
      <c r="J17" s="38"/>
    </row>
    <row r="18">
      <c r="A18" s="29"/>
      <c r="B18" s="19"/>
      <c r="C18" s="40"/>
      <c r="D18" s="33"/>
      <c r="E18" s="20" t="s">
        <v>35</v>
      </c>
      <c r="F18" s="21">
        <v>30963.0</v>
      </c>
      <c r="G18" s="22">
        <f t="shared" si="1"/>
        <v>16.49474886</v>
      </c>
      <c r="H18" s="23"/>
      <c r="I18" s="37"/>
      <c r="J18" s="38"/>
    </row>
    <row r="19">
      <c r="A19" s="16"/>
      <c r="B19" s="19"/>
      <c r="C19" s="40"/>
      <c r="D19" s="33"/>
      <c r="E19" s="20" t="s">
        <v>36</v>
      </c>
      <c r="F19" s="21">
        <v>31440.0</v>
      </c>
      <c r="G19" s="22">
        <f t="shared" si="1"/>
        <v>16.74885845</v>
      </c>
      <c r="H19" s="23"/>
      <c r="I19" s="37"/>
      <c r="J19" s="38"/>
    </row>
    <row r="20">
      <c r="A20" s="16"/>
      <c r="B20" s="26"/>
      <c r="C20" s="18"/>
      <c r="D20" s="36"/>
      <c r="E20" s="20" t="s">
        <v>37</v>
      </c>
      <c r="F20" s="21">
        <v>31926.0</v>
      </c>
      <c r="G20" s="22">
        <f t="shared" si="1"/>
        <v>17.00776256</v>
      </c>
      <c r="H20" s="23"/>
      <c r="I20" s="37"/>
      <c r="J20" s="38"/>
    </row>
    <row r="21" ht="15.75" customHeight="1">
      <c r="A21" s="16"/>
      <c r="B21" s="17"/>
      <c r="C21" s="18"/>
      <c r="D21" s="36"/>
      <c r="E21" s="20" t="s">
        <v>38</v>
      </c>
      <c r="F21" s="21">
        <v>32421.0</v>
      </c>
      <c r="G21" s="22">
        <f t="shared" si="1"/>
        <v>17.27146119</v>
      </c>
      <c r="H21" s="23"/>
      <c r="I21" s="37"/>
      <c r="J21" s="38"/>
    </row>
    <row r="22" ht="15.75" customHeight="1">
      <c r="A22" s="16"/>
      <c r="B22" s="17"/>
      <c r="C22" s="35"/>
      <c r="D22" s="36"/>
      <c r="E22" s="20" t="s">
        <v>39</v>
      </c>
      <c r="F22" s="21">
        <v>32925.0</v>
      </c>
      <c r="G22" s="22">
        <f t="shared" si="1"/>
        <v>17.53995434</v>
      </c>
      <c r="H22" s="23"/>
      <c r="I22" s="37"/>
      <c r="J22" s="38"/>
    </row>
    <row r="23" ht="15.75" customHeight="1">
      <c r="A23" s="16" t="s">
        <v>40</v>
      </c>
      <c r="B23" s="26"/>
      <c r="C23" s="35" t="s">
        <v>41</v>
      </c>
      <c r="D23" s="30"/>
      <c r="E23" s="20" t="s">
        <v>42</v>
      </c>
      <c r="F23" s="21">
        <v>33438.0</v>
      </c>
      <c r="G23" s="22">
        <f t="shared" si="1"/>
        <v>17.81324201</v>
      </c>
      <c r="H23" s="23"/>
      <c r="I23" s="37"/>
      <c r="J23" s="38"/>
    </row>
    <row r="24" ht="15.75" customHeight="1">
      <c r="A24" s="16"/>
      <c r="B24" s="26"/>
      <c r="C24" s="35"/>
      <c r="D24" s="36"/>
      <c r="E24" s="20" t="s">
        <v>43</v>
      </c>
      <c r="F24" s="21">
        <v>33957.0</v>
      </c>
      <c r="G24" s="22">
        <f t="shared" si="1"/>
        <v>18.08972603</v>
      </c>
      <c r="H24" s="23"/>
      <c r="I24" s="37"/>
      <c r="J24" s="38"/>
    </row>
    <row r="25" ht="15.75" customHeight="1">
      <c r="A25" s="16"/>
      <c r="B25" s="26"/>
      <c r="C25" s="40"/>
      <c r="D25" s="30"/>
      <c r="E25" s="20" t="s">
        <v>44</v>
      </c>
      <c r="F25" s="21">
        <v>34491.0</v>
      </c>
      <c r="G25" s="22">
        <f t="shared" si="1"/>
        <v>18.37420091</v>
      </c>
      <c r="H25" s="23"/>
      <c r="I25" s="37"/>
      <c r="J25" s="38"/>
    </row>
    <row r="26" ht="15.75" customHeight="1">
      <c r="A26" s="16"/>
      <c r="B26" s="26"/>
      <c r="C26" s="40"/>
      <c r="D26" s="30"/>
      <c r="E26" s="20" t="s">
        <v>45</v>
      </c>
      <c r="F26" s="21">
        <v>35031.0</v>
      </c>
      <c r="G26" s="22">
        <f t="shared" si="1"/>
        <v>18.66187215</v>
      </c>
      <c r="H26" s="23"/>
      <c r="I26" s="37"/>
      <c r="J26" s="38"/>
    </row>
    <row r="27" ht="15.75" customHeight="1">
      <c r="A27" s="16"/>
      <c r="B27" s="19"/>
      <c r="C27" s="41"/>
      <c r="D27" s="32"/>
      <c r="E27" s="20" t="s">
        <v>46</v>
      </c>
      <c r="F27" s="21">
        <v>35577.0</v>
      </c>
      <c r="G27" s="22">
        <f t="shared" si="1"/>
        <v>18.95273973</v>
      </c>
      <c r="H27" s="23"/>
      <c r="I27" s="37"/>
      <c r="J27" s="38"/>
    </row>
    <row r="28" ht="15.75" customHeight="1">
      <c r="A28" s="16"/>
      <c r="B28" s="19"/>
      <c r="C28" s="42"/>
      <c r="D28" s="32" t="s">
        <v>47</v>
      </c>
      <c r="E28" s="20" t="s">
        <v>48</v>
      </c>
      <c r="F28" s="21">
        <v>36045.0</v>
      </c>
      <c r="G28" s="22">
        <f t="shared" si="1"/>
        <v>19.20205479</v>
      </c>
      <c r="H28" s="23"/>
      <c r="I28" s="37"/>
      <c r="J28" s="38"/>
    </row>
    <row r="29" ht="15.75" customHeight="1">
      <c r="A29" s="39"/>
      <c r="B29" s="19"/>
      <c r="C29" s="42"/>
      <c r="D29" s="32"/>
      <c r="E29" s="20" t="s">
        <v>49</v>
      </c>
      <c r="F29" s="21">
        <v>36567.0</v>
      </c>
      <c r="G29" s="22">
        <f t="shared" si="1"/>
        <v>19.48013699</v>
      </c>
      <c r="H29" s="23"/>
      <c r="I29" s="37"/>
      <c r="J29" s="38"/>
    </row>
    <row r="30" ht="15.75" customHeight="1">
      <c r="A30" s="43"/>
      <c r="B30" s="19" t="s">
        <v>50</v>
      </c>
      <c r="C30" s="35"/>
      <c r="D30" s="44"/>
      <c r="E30" s="20" t="s">
        <v>51</v>
      </c>
      <c r="F30" s="21">
        <v>37443.0</v>
      </c>
      <c r="G30" s="22">
        <f t="shared" si="1"/>
        <v>19.94680365</v>
      </c>
      <c r="H30" s="23"/>
      <c r="I30" s="45"/>
      <c r="J30" s="38"/>
    </row>
    <row r="31" ht="15.75" customHeight="1">
      <c r="A31" s="43"/>
      <c r="B31" s="19"/>
      <c r="C31" s="35" t="s">
        <v>52</v>
      </c>
      <c r="D31" s="32" t="s">
        <v>53</v>
      </c>
      <c r="E31" s="20" t="s">
        <v>54</v>
      </c>
      <c r="F31" s="21">
        <v>38364.0</v>
      </c>
      <c r="G31" s="22">
        <f t="shared" si="1"/>
        <v>20.43744292</v>
      </c>
      <c r="H31" s="23"/>
      <c r="I31" s="37"/>
      <c r="J31" s="38"/>
    </row>
    <row r="32" ht="15.75" customHeight="1">
      <c r="A32" s="16"/>
      <c r="B32" s="19"/>
      <c r="C32" s="35"/>
      <c r="D32" s="32"/>
      <c r="E32" s="20" t="s">
        <v>55</v>
      </c>
      <c r="F32" s="21">
        <v>39264.0</v>
      </c>
      <c r="G32" s="22">
        <f t="shared" si="1"/>
        <v>20.91689498</v>
      </c>
      <c r="H32" s="23"/>
      <c r="I32" s="37"/>
      <c r="J32" s="38"/>
    </row>
    <row r="33" ht="15.75" customHeight="1">
      <c r="A33" s="46"/>
      <c r="B33" s="26"/>
      <c r="C33" s="32"/>
      <c r="D33" s="32"/>
      <c r="E33" s="20" t="s">
        <v>56</v>
      </c>
      <c r="F33" s="21">
        <v>39951.0</v>
      </c>
      <c r="G33" s="22">
        <f t="shared" si="1"/>
        <v>21.28287671</v>
      </c>
      <c r="H33" s="23"/>
      <c r="I33" s="37"/>
      <c r="J33" s="38"/>
    </row>
    <row r="34" ht="15.75" customHeight="1">
      <c r="A34" s="46"/>
      <c r="B34" s="26"/>
      <c r="C34" s="32"/>
      <c r="D34" s="32"/>
      <c r="E34" s="20" t="s">
        <v>57</v>
      </c>
      <c r="F34" s="21">
        <v>40833.0</v>
      </c>
      <c r="G34" s="22">
        <f t="shared" si="1"/>
        <v>21.75273973</v>
      </c>
      <c r="H34" s="23"/>
      <c r="I34" s="37"/>
      <c r="J34" s="38"/>
    </row>
    <row r="35" ht="15.75" customHeight="1">
      <c r="A35" s="16" t="s">
        <v>58</v>
      </c>
      <c r="B35" s="26"/>
      <c r="C35" s="32" t="s">
        <v>59</v>
      </c>
      <c r="D35" s="47"/>
      <c r="E35" s="20" t="s">
        <v>60</v>
      </c>
      <c r="F35" s="21">
        <v>41808.0</v>
      </c>
      <c r="G35" s="22">
        <f t="shared" si="1"/>
        <v>22.27214612</v>
      </c>
      <c r="H35" s="23"/>
      <c r="I35" s="37"/>
      <c r="J35" s="38"/>
    </row>
    <row r="36" ht="15.75" customHeight="1">
      <c r="A36" s="46"/>
      <c r="B36" s="26"/>
      <c r="C36" s="32"/>
      <c r="D36" s="32" t="s">
        <v>61</v>
      </c>
      <c r="E36" s="20" t="s">
        <v>62</v>
      </c>
      <c r="F36" s="21">
        <v>42840.0</v>
      </c>
      <c r="G36" s="22">
        <f t="shared" si="1"/>
        <v>22.82191781</v>
      </c>
      <c r="H36" s="23"/>
      <c r="I36" s="48"/>
      <c r="J36" s="38"/>
    </row>
    <row r="37" ht="15.75" customHeight="1">
      <c r="A37" s="46"/>
      <c r="B37" s="49"/>
      <c r="C37" s="32"/>
      <c r="D37" s="32"/>
      <c r="E37" s="20" t="s">
        <v>63</v>
      </c>
      <c r="F37" s="21">
        <v>44019.0</v>
      </c>
      <c r="G37" s="22">
        <f t="shared" si="1"/>
        <v>23.45</v>
      </c>
      <c r="I37" s="48" t="s">
        <v>64</v>
      </c>
      <c r="J37" s="38"/>
    </row>
    <row r="38" ht="15.75" customHeight="1">
      <c r="A38" s="43"/>
      <c r="B38" s="49"/>
      <c r="C38" s="42"/>
      <c r="D38" s="32"/>
      <c r="E38" s="20" t="s">
        <v>65</v>
      </c>
      <c r="F38" s="21">
        <v>45021.0</v>
      </c>
      <c r="G38" s="22">
        <f t="shared" si="1"/>
        <v>23.98378995</v>
      </c>
      <c r="I38" s="48" t="s">
        <v>66</v>
      </c>
      <c r="J38" s="38"/>
    </row>
    <row r="39" ht="15.75" customHeight="1">
      <c r="A39" s="43"/>
      <c r="B39" s="49"/>
      <c r="C39" s="50"/>
      <c r="D39" s="32"/>
      <c r="E39" s="20" t="s">
        <v>67</v>
      </c>
      <c r="F39" s="21">
        <v>46041.0</v>
      </c>
      <c r="G39" s="22">
        <f t="shared" si="1"/>
        <v>24.52716895</v>
      </c>
      <c r="I39" s="48" t="s">
        <v>18</v>
      </c>
      <c r="J39" s="38"/>
    </row>
    <row r="40" ht="15.75" customHeight="1">
      <c r="A40" s="43"/>
      <c r="B40" s="19" t="s">
        <v>68</v>
      </c>
      <c r="C40" s="35" t="s">
        <v>69</v>
      </c>
      <c r="D40" s="47"/>
      <c r="E40" s="20" t="s">
        <v>70</v>
      </c>
      <c r="F40" s="21">
        <v>47040.0</v>
      </c>
      <c r="G40" s="22">
        <f t="shared" si="1"/>
        <v>25.05936073</v>
      </c>
      <c r="I40" s="48"/>
      <c r="J40" s="38"/>
    </row>
    <row r="41" ht="15.75" customHeight="1">
      <c r="A41" s="43"/>
      <c r="B41" s="49"/>
      <c r="C41" s="50"/>
      <c r="D41" s="47"/>
      <c r="E41" s="20" t="s">
        <v>71</v>
      </c>
      <c r="F41" s="21">
        <v>48060.0</v>
      </c>
      <c r="G41" s="22">
        <f t="shared" si="1"/>
        <v>25.60273973</v>
      </c>
      <c r="I41" s="48"/>
      <c r="J41" s="38"/>
    </row>
    <row r="42" ht="15.75" customHeight="1">
      <c r="A42" s="43"/>
      <c r="B42" s="49"/>
      <c r="C42" s="50"/>
      <c r="D42" s="32"/>
      <c r="E42" s="20" t="s">
        <v>72</v>
      </c>
      <c r="F42" s="21">
        <v>49083.0</v>
      </c>
      <c r="G42" s="22">
        <f t="shared" si="1"/>
        <v>26.14771689</v>
      </c>
      <c r="I42" s="48"/>
      <c r="J42" s="38"/>
    </row>
    <row r="43" ht="15.75" customHeight="1">
      <c r="A43" s="46"/>
      <c r="B43" s="17"/>
      <c r="C43" s="42"/>
      <c r="D43" s="32" t="s">
        <v>73</v>
      </c>
      <c r="E43" s="20" t="s">
        <v>74</v>
      </c>
      <c r="F43" s="21">
        <v>50031.0</v>
      </c>
      <c r="G43" s="22">
        <f t="shared" si="1"/>
        <v>26.65273973</v>
      </c>
      <c r="I43" s="48"/>
      <c r="J43" s="38"/>
    </row>
    <row r="44" ht="15.75" customHeight="1">
      <c r="A44" s="46"/>
      <c r="B44" s="26"/>
      <c r="C44" s="35"/>
      <c r="D44" s="32"/>
      <c r="E44" s="20" t="s">
        <v>75</v>
      </c>
      <c r="F44" s="21">
        <v>51093.0</v>
      </c>
      <c r="G44" s="22">
        <f t="shared" si="1"/>
        <v>27.21849315</v>
      </c>
      <c r="I44" s="48"/>
      <c r="J44" s="38"/>
    </row>
    <row r="45" ht="15.75" customHeight="1">
      <c r="A45" s="16" t="s">
        <v>76</v>
      </c>
      <c r="B45" s="26"/>
      <c r="C45" s="35"/>
      <c r="D45" s="32"/>
      <c r="E45" s="20" t="s">
        <v>77</v>
      </c>
      <c r="F45" s="21">
        <v>52116.0</v>
      </c>
      <c r="G45" s="22">
        <f t="shared" si="1"/>
        <v>27.76347032</v>
      </c>
      <c r="I45" s="48"/>
      <c r="J45" s="38"/>
    </row>
    <row r="46" ht="15.75" customHeight="1">
      <c r="A46" s="16"/>
      <c r="B46" s="26"/>
      <c r="C46" s="35" t="s">
        <v>78</v>
      </c>
      <c r="D46" s="47"/>
      <c r="E46" s="20" t="s">
        <v>79</v>
      </c>
      <c r="F46" s="21">
        <v>53136.0</v>
      </c>
      <c r="G46" s="22">
        <f t="shared" si="1"/>
        <v>28.30684932</v>
      </c>
      <c r="I46" s="48"/>
      <c r="J46" s="38"/>
    </row>
    <row r="47" ht="15.75" customHeight="1">
      <c r="A47" s="46"/>
      <c r="B47" s="26"/>
      <c r="C47" s="35"/>
      <c r="D47" s="32"/>
      <c r="E47" s="20" t="s">
        <v>80</v>
      </c>
      <c r="F47" s="21">
        <v>54129.0</v>
      </c>
      <c r="G47" s="22">
        <f t="shared" si="1"/>
        <v>28.83584475</v>
      </c>
      <c r="I47" s="48"/>
      <c r="J47" s="38"/>
    </row>
    <row r="48" ht="15.75" customHeight="1">
      <c r="A48" s="16"/>
      <c r="B48" s="26"/>
      <c r="C48" s="42"/>
      <c r="D48" s="32"/>
      <c r="E48" s="20" t="s">
        <v>81</v>
      </c>
      <c r="F48" s="21">
        <v>55155.0</v>
      </c>
      <c r="G48" s="22">
        <f t="shared" si="1"/>
        <v>29.38242009</v>
      </c>
      <c r="H48" s="51"/>
      <c r="I48" s="37"/>
      <c r="J48" s="38"/>
    </row>
    <row r="49" ht="15.75" customHeight="1">
      <c r="A49" s="29"/>
      <c r="B49" s="49"/>
      <c r="C49" s="42"/>
      <c r="D49" s="32" t="s">
        <v>82</v>
      </c>
      <c r="E49" s="20" t="s">
        <v>83</v>
      </c>
      <c r="F49" s="21">
        <v>56172.0</v>
      </c>
      <c r="G49" s="22">
        <f t="shared" si="1"/>
        <v>29.92420091</v>
      </c>
      <c r="H49" s="52" t="s">
        <v>84</v>
      </c>
      <c r="I49" s="53"/>
      <c r="J49" s="38"/>
    </row>
    <row r="50" ht="15.75" customHeight="1">
      <c r="A50" s="43"/>
      <c r="B50" s="19"/>
      <c r="C50" s="35"/>
      <c r="D50" s="32"/>
      <c r="E50" s="20" t="s">
        <v>85</v>
      </c>
      <c r="F50" s="21">
        <v>57201.0</v>
      </c>
      <c r="G50" s="22">
        <f t="shared" si="1"/>
        <v>30.47237443</v>
      </c>
      <c r="H50" s="52"/>
      <c r="I50" s="53"/>
      <c r="J50" s="38"/>
    </row>
    <row r="51" ht="15.75" customHeight="1">
      <c r="A51" s="43"/>
      <c r="B51" s="19" t="s">
        <v>86</v>
      </c>
      <c r="C51" s="35"/>
      <c r="D51" s="47"/>
      <c r="E51" s="20" t="s">
        <v>87</v>
      </c>
      <c r="F51" s="21">
        <v>58248.0</v>
      </c>
      <c r="G51" s="22">
        <f t="shared" si="1"/>
        <v>31.03013699</v>
      </c>
      <c r="H51" s="52"/>
      <c r="I51" s="53"/>
      <c r="J51" s="38"/>
    </row>
    <row r="52" ht="15.75" customHeight="1">
      <c r="A52" s="43"/>
      <c r="B52" s="19"/>
      <c r="C52" s="35" t="s">
        <v>88</v>
      </c>
      <c r="D52" s="47"/>
      <c r="E52" s="20" t="s">
        <v>89</v>
      </c>
      <c r="F52" s="21">
        <v>59328.0</v>
      </c>
      <c r="G52" s="22">
        <f t="shared" si="1"/>
        <v>31.60547945</v>
      </c>
      <c r="H52" s="54"/>
      <c r="I52" s="55"/>
      <c r="J52" s="38"/>
    </row>
    <row r="53" ht="15.75" customHeight="1">
      <c r="A53" s="43"/>
      <c r="B53" s="19"/>
      <c r="C53" s="35"/>
      <c r="D53" s="47"/>
      <c r="E53" s="20" t="s">
        <v>90</v>
      </c>
      <c r="F53" s="21">
        <v>60468.0</v>
      </c>
      <c r="G53" s="22">
        <f t="shared" si="1"/>
        <v>32.21278539</v>
      </c>
      <c r="H53" s="54"/>
      <c r="I53" s="55" t="s">
        <v>91</v>
      </c>
      <c r="J53" s="38"/>
    </row>
    <row r="54" ht="15.75" customHeight="1">
      <c r="A54" s="46"/>
      <c r="B54" s="49"/>
      <c r="C54" s="41"/>
      <c r="D54" s="32"/>
      <c r="E54" s="20" t="s">
        <v>92</v>
      </c>
      <c r="F54" s="21">
        <v>61617.0</v>
      </c>
      <c r="G54" s="22">
        <f t="shared" si="1"/>
        <v>32.82488584</v>
      </c>
      <c r="H54" s="52"/>
      <c r="I54" s="55"/>
      <c r="J54" s="38"/>
    </row>
    <row r="55" ht="15.75" customHeight="1">
      <c r="A55" s="16"/>
      <c r="B55" s="26"/>
      <c r="C55" s="42"/>
      <c r="D55" s="32"/>
      <c r="E55" s="20" t="s">
        <v>93</v>
      </c>
      <c r="F55" s="21">
        <v>62748.0</v>
      </c>
      <c r="G55" s="22">
        <f t="shared" si="1"/>
        <v>33.42739726</v>
      </c>
      <c r="H55" s="52" t="s">
        <v>94</v>
      </c>
      <c r="I55" s="55"/>
      <c r="J55" s="38"/>
    </row>
    <row r="56" ht="15.75" customHeight="1">
      <c r="A56" s="16" t="s">
        <v>95</v>
      </c>
      <c r="B56" s="26"/>
      <c r="C56" s="42"/>
      <c r="D56" s="32" t="s">
        <v>96</v>
      </c>
      <c r="E56" s="20" t="s">
        <v>97</v>
      </c>
      <c r="F56" s="21">
        <v>63879.0</v>
      </c>
      <c r="G56" s="22">
        <f t="shared" si="1"/>
        <v>34.02990868</v>
      </c>
      <c r="H56" s="52"/>
      <c r="I56" s="53"/>
      <c r="J56" s="38"/>
    </row>
    <row r="57" ht="15.75" customHeight="1">
      <c r="A57" s="16"/>
      <c r="B57" s="26"/>
      <c r="C57" s="35"/>
      <c r="D57" s="32"/>
      <c r="E57" s="20" t="s">
        <v>98</v>
      </c>
      <c r="F57" s="21">
        <v>65025.0</v>
      </c>
      <c r="G57" s="22">
        <f t="shared" si="1"/>
        <v>34.64041096</v>
      </c>
      <c r="H57" s="52"/>
      <c r="I57" s="53"/>
      <c r="J57" s="38"/>
    </row>
    <row r="58" ht="15.75" customHeight="1">
      <c r="A58" s="16"/>
      <c r="B58" s="26"/>
      <c r="C58" s="35" t="s">
        <v>99</v>
      </c>
      <c r="D58" s="32"/>
      <c r="E58" s="20" t="s">
        <v>100</v>
      </c>
      <c r="F58" s="21">
        <v>66156.0</v>
      </c>
      <c r="G58" s="22">
        <f t="shared" si="1"/>
        <v>35.24292237</v>
      </c>
      <c r="H58" s="54"/>
      <c r="I58" s="55"/>
      <c r="J58" s="38"/>
    </row>
    <row r="59" ht="15.75" customHeight="1">
      <c r="A59" s="46"/>
      <c r="B59" s="26"/>
      <c r="C59" s="35"/>
      <c r="D59" s="47"/>
      <c r="E59" s="20" t="s">
        <v>101</v>
      </c>
      <c r="F59" s="21">
        <v>67290.0</v>
      </c>
      <c r="G59" s="22">
        <f t="shared" si="1"/>
        <v>35.84703196</v>
      </c>
      <c r="H59" s="54"/>
      <c r="I59" s="55" t="s">
        <v>102</v>
      </c>
      <c r="J59" s="38"/>
    </row>
    <row r="60" ht="15.75" customHeight="1">
      <c r="A60" s="43"/>
      <c r="B60" s="49"/>
      <c r="C60" s="35"/>
      <c r="D60" s="47"/>
      <c r="E60" s="20" t="s">
        <v>103</v>
      </c>
      <c r="F60" s="21">
        <v>68439.0</v>
      </c>
      <c r="G60" s="22">
        <f t="shared" si="1"/>
        <v>36.45913242</v>
      </c>
      <c r="H60" s="54"/>
      <c r="I60" s="55"/>
      <c r="J60" s="38"/>
    </row>
    <row r="61" ht="15.75" customHeight="1">
      <c r="A61" s="43"/>
      <c r="B61" s="19"/>
      <c r="C61" s="42"/>
      <c r="D61" s="32"/>
      <c r="E61" s="20" t="s">
        <v>104</v>
      </c>
      <c r="F61" s="21">
        <v>69579.0</v>
      </c>
      <c r="G61" s="22">
        <f t="shared" si="1"/>
        <v>37.06643836</v>
      </c>
      <c r="H61" s="52"/>
      <c r="I61" s="55"/>
      <c r="J61" s="38"/>
    </row>
    <row r="62" ht="15.75" customHeight="1">
      <c r="A62" s="43"/>
      <c r="B62" s="56" t="s">
        <v>105</v>
      </c>
      <c r="C62" s="42"/>
      <c r="D62" s="32" t="s">
        <v>106</v>
      </c>
      <c r="E62" s="20" t="s">
        <v>107</v>
      </c>
      <c r="F62" s="21">
        <v>70710.0</v>
      </c>
      <c r="G62" s="22">
        <f t="shared" si="1"/>
        <v>37.66894977</v>
      </c>
      <c r="H62" s="52" t="s">
        <v>108</v>
      </c>
      <c r="I62" s="37"/>
      <c r="J62" s="57"/>
    </row>
    <row r="63" ht="15.75" customHeight="1">
      <c r="A63" s="43"/>
      <c r="B63" s="56"/>
      <c r="C63" s="42"/>
      <c r="D63" s="32"/>
      <c r="E63" s="20" t="s">
        <v>109</v>
      </c>
      <c r="F63" s="21">
        <v>71850.0</v>
      </c>
      <c r="G63" s="22">
        <f t="shared" si="1"/>
        <v>38.27625571</v>
      </c>
      <c r="H63" s="51"/>
      <c r="I63" s="37"/>
      <c r="J63" s="57" t="s">
        <v>110</v>
      </c>
    </row>
    <row r="64" ht="15.75" customHeight="1">
      <c r="A64" s="43"/>
      <c r="B64" s="56"/>
      <c r="C64" s="42"/>
      <c r="D64" s="32"/>
      <c r="E64" s="20" t="s">
        <v>111</v>
      </c>
      <c r="F64" s="21">
        <v>73311.0</v>
      </c>
      <c r="G64" s="22">
        <f t="shared" si="1"/>
        <v>39.05456621</v>
      </c>
      <c r="H64" s="51"/>
      <c r="I64" s="48"/>
      <c r="J64" s="57"/>
    </row>
    <row r="65" ht="15.75" customHeight="1">
      <c r="A65" s="58"/>
      <c r="B65" s="59"/>
      <c r="C65" s="35"/>
      <c r="D65" s="44"/>
      <c r="E65" s="20" t="s">
        <v>112</v>
      </c>
      <c r="F65" s="21">
        <v>74793.0</v>
      </c>
      <c r="G65" s="22">
        <f t="shared" si="1"/>
        <v>39.84406393</v>
      </c>
      <c r="H65" s="60"/>
      <c r="I65" s="55" t="s">
        <v>113</v>
      </c>
      <c r="J65" s="57"/>
    </row>
    <row r="66" ht="15.75" customHeight="1">
      <c r="A66" s="61"/>
      <c r="B66" s="62"/>
      <c r="C66" s="35" t="s">
        <v>114</v>
      </c>
      <c r="D66" s="47"/>
      <c r="E66" s="20" t="s">
        <v>115</v>
      </c>
      <c r="F66" s="21">
        <v>76311.0</v>
      </c>
      <c r="G66" s="22">
        <f t="shared" si="1"/>
        <v>40.65273973</v>
      </c>
      <c r="H66" s="60"/>
      <c r="I66" s="48"/>
      <c r="J66" s="57"/>
    </row>
    <row r="67" ht="15.75" customHeight="1">
      <c r="A67" s="63"/>
      <c r="B67" s="62"/>
      <c r="C67" s="35"/>
      <c r="D67" s="47"/>
      <c r="E67" s="20" t="s">
        <v>116</v>
      </c>
      <c r="F67" s="21">
        <v>77865.0</v>
      </c>
      <c r="G67" s="22">
        <f t="shared" si="1"/>
        <v>41.48059361</v>
      </c>
      <c r="H67" s="60"/>
      <c r="I67" s="48"/>
      <c r="J67" s="57"/>
    </row>
    <row r="68" ht="15.75" customHeight="1">
      <c r="A68" s="63"/>
      <c r="B68" s="62"/>
      <c r="C68" s="64"/>
      <c r="D68" s="65"/>
      <c r="E68" s="20" t="s">
        <v>117</v>
      </c>
      <c r="F68" s="21">
        <v>79446.0</v>
      </c>
      <c r="G68" s="22">
        <f t="shared" si="1"/>
        <v>42.32283105</v>
      </c>
      <c r="H68" s="51"/>
      <c r="I68" s="37"/>
      <c r="J68" s="57"/>
    </row>
    <row r="69" ht="15.75" customHeight="1">
      <c r="A69" s="63"/>
      <c r="B69" s="63"/>
      <c r="C69" s="66"/>
      <c r="D69" s="67"/>
      <c r="E69" s="20" t="s">
        <v>118</v>
      </c>
      <c r="F69" s="21">
        <v>80994.0</v>
      </c>
      <c r="G69" s="22">
        <f t="shared" si="1"/>
        <v>43.14748858</v>
      </c>
      <c r="H69" s="52" t="s">
        <v>119</v>
      </c>
      <c r="I69" s="37"/>
      <c r="J69" s="57"/>
    </row>
    <row r="70" ht="15.75" customHeight="1">
      <c r="A70" s="68"/>
      <c r="B70" s="68"/>
      <c r="C70" s="68"/>
      <c r="D70" s="69"/>
      <c r="E70" s="20" t="s">
        <v>120</v>
      </c>
      <c r="F70" s="21">
        <v>81117.0</v>
      </c>
      <c r="G70" s="22">
        <f t="shared" si="1"/>
        <v>43.2130137</v>
      </c>
      <c r="H70" s="51"/>
      <c r="I70" s="70"/>
      <c r="J70" s="38"/>
    </row>
    <row r="71" ht="15.75" customHeight="1">
      <c r="A71" s="68"/>
      <c r="B71" s="68"/>
      <c r="C71" s="68"/>
      <c r="D71" s="69"/>
      <c r="E71" s="20" t="s">
        <v>121</v>
      </c>
      <c r="F71" s="21">
        <v>83657.0</v>
      </c>
      <c r="G71" s="22">
        <f t="shared" si="1"/>
        <v>44.56613394</v>
      </c>
      <c r="H71" s="51"/>
      <c r="I71" s="70"/>
      <c r="J71" s="38"/>
    </row>
    <row r="72" ht="15.75" customHeight="1">
      <c r="A72" s="68"/>
      <c r="B72" s="68"/>
      <c r="C72" s="68"/>
      <c r="D72" s="69"/>
      <c r="E72" s="20" t="s">
        <v>122</v>
      </c>
      <c r="F72" s="21">
        <v>86190.0</v>
      </c>
      <c r="G72" s="22">
        <f t="shared" si="1"/>
        <v>45.91552511</v>
      </c>
      <c r="H72" s="51"/>
      <c r="I72" s="70"/>
      <c r="J72" s="38"/>
    </row>
    <row r="73" ht="15.75" customHeight="1">
      <c r="A73" s="68"/>
      <c r="B73" s="68"/>
      <c r="C73" s="68"/>
      <c r="D73" s="69"/>
      <c r="E73" s="20" t="s">
        <v>123</v>
      </c>
      <c r="F73" s="21">
        <v>88736.0</v>
      </c>
      <c r="G73" s="22">
        <f t="shared" si="1"/>
        <v>47.2718417</v>
      </c>
      <c r="H73" s="51"/>
      <c r="I73" s="70"/>
      <c r="J73" s="38"/>
    </row>
    <row r="74" ht="15.75" customHeight="1">
      <c r="A74" s="68"/>
      <c r="B74" s="68"/>
      <c r="C74" s="68"/>
      <c r="D74" s="69"/>
      <c r="E74" s="20" t="s">
        <v>124</v>
      </c>
      <c r="F74" s="21">
        <v>91282.0</v>
      </c>
      <c r="G74" s="22">
        <f t="shared" si="1"/>
        <v>48.6281583</v>
      </c>
      <c r="H74" s="51"/>
      <c r="I74" s="70"/>
      <c r="J74" s="38"/>
    </row>
    <row r="75" ht="15.75" customHeight="1">
      <c r="A75" s="68"/>
      <c r="B75" s="68"/>
      <c r="C75" s="68"/>
      <c r="D75" s="69"/>
      <c r="E75" s="20" t="s">
        <v>125</v>
      </c>
      <c r="F75" s="21">
        <v>93819.0</v>
      </c>
      <c r="G75" s="22">
        <f t="shared" si="1"/>
        <v>49.97968037</v>
      </c>
      <c r="H75" s="51"/>
      <c r="I75" s="70"/>
      <c r="J75" s="38"/>
    </row>
    <row r="76" ht="15.75" customHeight="1">
      <c r="A76" s="68"/>
      <c r="B76" s="68"/>
      <c r="C76" s="68"/>
      <c r="D76" s="69"/>
      <c r="E76" s="20" t="s">
        <v>126</v>
      </c>
      <c r="F76" s="21">
        <v>96356.0</v>
      </c>
      <c r="G76" s="22">
        <f t="shared" si="1"/>
        <v>51.33120244</v>
      </c>
      <c r="H76" s="60"/>
      <c r="I76" s="70"/>
      <c r="J76" s="38"/>
    </row>
    <row r="77" ht="15.75" customHeight="1">
      <c r="A77" s="68"/>
      <c r="B77" s="68"/>
      <c r="C77" s="68"/>
      <c r="D77" s="69"/>
      <c r="E77" s="20" t="s">
        <v>127</v>
      </c>
      <c r="F77" s="21">
        <v>98908.0</v>
      </c>
      <c r="G77" s="22">
        <f t="shared" si="1"/>
        <v>52.69071537</v>
      </c>
      <c r="H77" s="60"/>
      <c r="I77" s="70"/>
      <c r="J77" s="38"/>
    </row>
    <row r="78" ht="15.75" customHeight="1">
      <c r="A78" s="68"/>
      <c r="B78" s="68"/>
      <c r="C78" s="68"/>
      <c r="D78" s="69"/>
      <c r="E78" s="20" t="s">
        <v>128</v>
      </c>
      <c r="F78" s="21">
        <v>101442.0</v>
      </c>
      <c r="G78" s="22">
        <f t="shared" si="1"/>
        <v>54.04063927</v>
      </c>
      <c r="H78" s="60"/>
      <c r="I78" s="70"/>
      <c r="J78" s="38"/>
    </row>
    <row r="79" ht="15.75" customHeight="1">
      <c r="A79" s="68"/>
      <c r="B79" s="68"/>
      <c r="C79" s="68"/>
      <c r="D79" s="69"/>
      <c r="E79" s="20" t="s">
        <v>129</v>
      </c>
      <c r="F79" s="21">
        <v>103988.0</v>
      </c>
      <c r="G79" s="22">
        <f t="shared" si="1"/>
        <v>55.39695586</v>
      </c>
      <c r="H79" s="60"/>
      <c r="I79" s="70"/>
      <c r="J79" s="38"/>
    </row>
    <row r="80" ht="15.75" customHeight="1">
      <c r="A80" s="68"/>
      <c r="B80" s="68"/>
      <c r="C80" s="68"/>
      <c r="D80" s="69"/>
      <c r="E80" s="20" t="s">
        <v>130</v>
      </c>
      <c r="F80" s="21">
        <v>106531.0</v>
      </c>
      <c r="G80" s="22">
        <f t="shared" si="1"/>
        <v>56.75167428</v>
      </c>
      <c r="H80" s="60"/>
      <c r="I80" s="70"/>
      <c r="J80" s="38"/>
    </row>
    <row r="81" ht="15.75" customHeight="1">
      <c r="A81" s="68"/>
      <c r="B81" s="68"/>
      <c r="C81" s="68"/>
      <c r="D81" s="69"/>
      <c r="E81" s="20" t="s">
        <v>131</v>
      </c>
      <c r="F81" s="21">
        <v>108484.0</v>
      </c>
      <c r="G81" s="22">
        <f t="shared" si="1"/>
        <v>57.79208524</v>
      </c>
      <c r="H81" s="51"/>
      <c r="I81" s="70"/>
      <c r="J81" s="114"/>
    </row>
    <row r="82" ht="15.75" customHeight="1">
      <c r="A82" s="68"/>
      <c r="B82" s="68"/>
      <c r="C82" s="68"/>
      <c r="D82" s="69"/>
      <c r="E82" s="20" t="s">
        <v>132</v>
      </c>
      <c r="F82" s="73">
        <v>110621.0</v>
      </c>
      <c r="G82" s="22">
        <f t="shared" si="1"/>
        <v>58.9305175</v>
      </c>
      <c r="H82" s="52" t="s">
        <v>133</v>
      </c>
      <c r="I82" s="70"/>
      <c r="J82" s="115"/>
    </row>
    <row r="83" ht="15.75" customHeight="1">
      <c r="A83" s="68"/>
      <c r="B83" s="68"/>
      <c r="C83" s="68"/>
      <c r="D83" s="69"/>
      <c r="E83" s="20" t="s">
        <v>134</v>
      </c>
      <c r="F83" s="73">
        <v>113151.0</v>
      </c>
      <c r="G83" s="22">
        <f t="shared" si="1"/>
        <v>60.2783105</v>
      </c>
      <c r="H83" s="51" t="s">
        <v>135</v>
      </c>
      <c r="I83" s="70"/>
      <c r="J83" s="115"/>
    </row>
    <row r="84" ht="15.75" customHeight="1">
      <c r="A84" s="68"/>
      <c r="B84" s="68"/>
      <c r="C84" s="68"/>
      <c r="D84" s="69"/>
      <c r="E84" s="20" t="s">
        <v>136</v>
      </c>
      <c r="F84" s="73">
        <v>115673.0</v>
      </c>
      <c r="G84" s="22">
        <f t="shared" si="1"/>
        <v>61.6218417</v>
      </c>
      <c r="H84" s="51"/>
      <c r="I84" s="70"/>
      <c r="J84" s="115"/>
    </row>
    <row r="85" ht="15.75" customHeight="1">
      <c r="A85" s="68"/>
      <c r="B85" s="68"/>
      <c r="C85" s="68"/>
      <c r="D85" s="69"/>
      <c r="E85" s="20" t="s">
        <v>137</v>
      </c>
      <c r="F85" s="73">
        <v>118742.0</v>
      </c>
      <c r="G85" s="22">
        <f t="shared" si="1"/>
        <v>63.25677321</v>
      </c>
      <c r="H85" s="51"/>
      <c r="I85" s="70"/>
      <c r="J85" s="115"/>
    </row>
    <row r="86" ht="15.75" customHeight="1">
      <c r="A86" s="68"/>
      <c r="B86" s="68"/>
      <c r="C86" s="68"/>
      <c r="D86" s="69"/>
      <c r="E86" s="75" t="s">
        <v>138</v>
      </c>
      <c r="F86" s="73">
        <v>119458.0</v>
      </c>
      <c r="G86" s="22">
        <f t="shared" si="1"/>
        <v>63.63820396</v>
      </c>
      <c r="H86" s="51"/>
      <c r="I86" s="70"/>
      <c r="J86" s="115"/>
    </row>
    <row r="87" ht="15.75" customHeight="1">
      <c r="A87" s="68"/>
      <c r="B87" s="68"/>
      <c r="C87" s="68"/>
      <c r="D87" s="69"/>
      <c r="E87" s="75" t="s">
        <v>139</v>
      </c>
      <c r="F87" s="73">
        <v>125528.0</v>
      </c>
      <c r="G87" s="22">
        <f t="shared" si="1"/>
        <v>66.8718417</v>
      </c>
      <c r="H87" s="51"/>
      <c r="I87" s="70"/>
      <c r="J87" s="115"/>
    </row>
    <row r="88" ht="15.75" customHeight="1">
      <c r="A88" s="68"/>
      <c r="B88" s="76"/>
      <c r="C88" s="68"/>
      <c r="D88" s="77"/>
      <c r="E88" s="75" t="s">
        <v>140</v>
      </c>
      <c r="F88" s="78">
        <v>128605.72499999999</v>
      </c>
      <c r="G88" s="22">
        <f t="shared" si="1"/>
        <v>68.51142123</v>
      </c>
      <c r="H88" s="60"/>
      <c r="I88" s="70"/>
      <c r="J88" s="115"/>
    </row>
    <row r="89" ht="15.75" customHeight="1">
      <c r="A89" s="68"/>
      <c r="B89" s="76"/>
      <c r="C89" s="68"/>
      <c r="D89" s="77"/>
      <c r="E89" s="75" t="s">
        <v>141</v>
      </c>
      <c r="F89" s="78">
        <v>141664.22499999998</v>
      </c>
      <c r="G89" s="22">
        <f t="shared" si="1"/>
        <v>75.46800419</v>
      </c>
      <c r="H89" s="51"/>
      <c r="I89" s="70"/>
      <c r="J89" s="115"/>
    </row>
    <row r="90" ht="15.75" customHeight="1">
      <c r="A90" s="68"/>
      <c r="B90" s="76"/>
      <c r="C90" s="68"/>
      <c r="D90" s="77"/>
      <c r="E90" s="75" t="s">
        <v>142</v>
      </c>
      <c r="F90" s="78">
        <v>145472.09999999998</v>
      </c>
      <c r="G90" s="22">
        <f t="shared" si="1"/>
        <v>77.49655251</v>
      </c>
      <c r="H90" s="52" t="s">
        <v>133</v>
      </c>
      <c r="I90" s="70"/>
      <c r="J90" s="115"/>
    </row>
    <row r="91" ht="15.75" customHeight="1">
      <c r="A91" s="68"/>
      <c r="B91" s="76"/>
      <c r="C91" s="68"/>
      <c r="D91" s="77"/>
      <c r="E91" s="75" t="s">
        <v>143</v>
      </c>
      <c r="F91" s="78">
        <v>149276.9</v>
      </c>
      <c r="G91" s="22">
        <f t="shared" si="1"/>
        <v>79.52346271</v>
      </c>
      <c r="H91" s="51" t="s">
        <v>144</v>
      </c>
      <c r="I91" s="70"/>
      <c r="J91" s="115"/>
    </row>
    <row r="92" ht="15.75" customHeight="1">
      <c r="A92" s="68"/>
      <c r="B92" s="76"/>
      <c r="C92" s="68"/>
      <c r="D92" s="77"/>
      <c r="E92" s="75" t="s">
        <v>145</v>
      </c>
      <c r="F92" s="78">
        <v>153089.9</v>
      </c>
      <c r="G92" s="22">
        <f t="shared" si="1"/>
        <v>81.55474125</v>
      </c>
      <c r="H92" s="51"/>
      <c r="I92" s="70"/>
      <c r="J92" s="115"/>
    </row>
    <row r="93" ht="15.75" customHeight="1">
      <c r="A93" s="68"/>
      <c r="B93" s="76"/>
      <c r="C93" s="68"/>
      <c r="D93" s="77"/>
      <c r="E93" s="75" t="s">
        <v>146</v>
      </c>
      <c r="F93" s="78">
        <v>156892.65</v>
      </c>
      <c r="G93" s="22">
        <f t="shared" si="1"/>
        <v>83.58055936</v>
      </c>
      <c r="H93" s="51"/>
      <c r="I93" s="116"/>
      <c r="J93" s="115"/>
    </row>
    <row r="94" ht="15.75" customHeight="1">
      <c r="A94" s="68"/>
      <c r="B94" s="76"/>
      <c r="C94" s="68"/>
      <c r="D94" s="69"/>
      <c r="E94" s="75" t="s">
        <v>147</v>
      </c>
      <c r="F94" s="73">
        <v>160568.0</v>
      </c>
      <c r="G94" s="22">
        <f t="shared" si="1"/>
        <v>85.53850837</v>
      </c>
      <c r="H94" s="51"/>
      <c r="I94" s="70"/>
      <c r="J94" s="115"/>
    </row>
    <row r="95" ht="15.75" customHeight="1">
      <c r="A95" s="68"/>
      <c r="B95" s="76"/>
      <c r="C95" s="68"/>
      <c r="D95" s="77"/>
      <c r="E95" s="75" t="s">
        <v>148</v>
      </c>
      <c r="F95" s="78">
        <v>164326.97499999998</v>
      </c>
      <c r="G95" s="22">
        <f t="shared" si="1"/>
        <v>87.54100647</v>
      </c>
      <c r="H95" s="51"/>
      <c r="I95" s="70"/>
      <c r="J95" s="81"/>
    </row>
    <row r="96" ht="15.75" hidden="1" customHeight="1">
      <c r="A96" s="68"/>
      <c r="B96" s="68"/>
      <c r="C96" s="68"/>
      <c r="D96" s="69"/>
      <c r="E96" s="80" t="s">
        <v>149</v>
      </c>
      <c r="F96" s="21">
        <f>'Copy of Main Payscales 2021'!F96+1925</f>
        <v>158912</v>
      </c>
      <c r="G96" s="22">
        <f t="shared" si="1"/>
        <v>84.65631659</v>
      </c>
      <c r="I96" s="70"/>
      <c r="J96" s="81"/>
    </row>
    <row r="97" ht="15.75" hidden="1" customHeight="1">
      <c r="A97" s="68"/>
      <c r="B97" s="68"/>
      <c r="C97" s="68"/>
      <c r="D97" s="69"/>
      <c r="E97" s="80" t="s">
        <v>150</v>
      </c>
      <c r="F97" s="21">
        <f>'Copy of Main Payscales 2021'!F97+1925</f>
        <v>162629</v>
      </c>
      <c r="G97" s="22">
        <f t="shared" si="1"/>
        <v>86.63645358</v>
      </c>
      <c r="I97" s="70"/>
      <c r="J97" s="38"/>
    </row>
    <row r="98" ht="15.75" hidden="1" customHeight="1">
      <c r="A98" s="68"/>
      <c r="B98" s="68"/>
      <c r="C98" s="68"/>
      <c r="D98" s="69"/>
      <c r="E98" s="82" t="s">
        <v>151</v>
      </c>
      <c r="F98" s="21">
        <f>'Copy of Main Payscales 2021'!F98+1925</f>
        <v>166445</v>
      </c>
      <c r="G98" s="83">
        <f t="shared" si="1"/>
        <v>88.66933029</v>
      </c>
      <c r="I98" s="70"/>
      <c r="J98" s="38"/>
    </row>
    <row r="99" ht="15.75" customHeight="1">
      <c r="A99" s="68"/>
      <c r="B99" s="68"/>
      <c r="C99" s="68"/>
      <c r="D99" s="69"/>
      <c r="E99" s="84"/>
      <c r="F99" s="24"/>
      <c r="G99" s="85"/>
      <c r="I99" s="70"/>
      <c r="J99" s="38"/>
    </row>
    <row r="100" ht="15.75" customHeight="1">
      <c r="A100" s="68"/>
      <c r="B100" s="68"/>
      <c r="C100" s="68"/>
      <c r="D100" s="69"/>
      <c r="E100" s="84"/>
      <c r="F100" s="24"/>
      <c r="G100" s="85"/>
      <c r="I100" s="70"/>
      <c r="J100" s="38"/>
    </row>
    <row r="101" ht="15.75" customHeight="1">
      <c r="A101" s="68"/>
      <c r="B101" s="68"/>
      <c r="C101" s="68"/>
      <c r="D101" s="69"/>
      <c r="E101" s="84"/>
      <c r="F101" s="24"/>
      <c r="G101" s="85"/>
      <c r="I101" s="70"/>
      <c r="J101" s="38"/>
    </row>
    <row r="102" ht="15.75" customHeight="1">
      <c r="A102" s="68"/>
      <c r="B102" s="68"/>
      <c r="C102" s="68"/>
      <c r="D102" s="69"/>
      <c r="E102" s="84"/>
      <c r="F102" s="24"/>
      <c r="G102" s="85"/>
      <c r="I102" s="70"/>
      <c r="J102" s="38"/>
    </row>
    <row r="103" ht="15.75" customHeight="1">
      <c r="A103" s="68"/>
      <c r="B103" s="68"/>
      <c r="C103" s="68"/>
      <c r="D103" s="69"/>
      <c r="E103" s="84"/>
      <c r="F103" s="24"/>
      <c r="G103" s="85"/>
      <c r="I103" s="70"/>
      <c r="J103" s="38"/>
    </row>
    <row r="104" ht="15.75" customHeight="1">
      <c r="A104" s="68"/>
      <c r="B104" s="68"/>
      <c r="C104" s="68"/>
      <c r="D104" s="69"/>
      <c r="E104" s="84"/>
      <c r="F104" s="24"/>
      <c r="G104" s="85"/>
      <c r="I104" s="70"/>
      <c r="J104" s="38"/>
    </row>
    <row r="105" ht="15.75" customHeight="1">
      <c r="A105" s="68"/>
      <c r="B105" s="68"/>
      <c r="C105" s="68"/>
      <c r="D105" s="69"/>
      <c r="E105" s="84"/>
      <c r="F105" s="24"/>
      <c r="G105" s="85"/>
      <c r="I105" s="70"/>
      <c r="J105" s="38"/>
    </row>
    <row r="106" ht="15.75" customHeight="1">
      <c r="A106" s="68"/>
      <c r="B106" s="68"/>
      <c r="C106" s="68"/>
      <c r="D106" s="69"/>
      <c r="E106" s="84"/>
      <c r="F106" s="24"/>
      <c r="G106" s="85"/>
      <c r="I106" s="70"/>
      <c r="J106" s="38"/>
    </row>
    <row r="107" ht="15.75" customHeight="1">
      <c r="A107" s="68"/>
      <c r="B107" s="68"/>
      <c r="C107" s="68"/>
      <c r="D107" s="69"/>
      <c r="E107" s="84"/>
      <c r="F107" s="24"/>
      <c r="G107" s="85"/>
      <c r="I107" s="70"/>
      <c r="J107" s="38"/>
    </row>
    <row r="108" ht="15.75" customHeight="1">
      <c r="A108" s="68"/>
      <c r="B108" s="68"/>
      <c r="C108" s="68"/>
      <c r="D108" s="69"/>
      <c r="E108" s="84"/>
      <c r="F108" s="24"/>
      <c r="G108" s="85"/>
      <c r="I108" s="70"/>
      <c r="J108" s="38"/>
    </row>
    <row r="109" ht="15.75" customHeight="1">
      <c r="A109" s="68"/>
      <c r="B109" s="68"/>
      <c r="C109" s="68"/>
      <c r="D109" s="69"/>
      <c r="E109" s="84"/>
      <c r="F109" s="24"/>
      <c r="G109" s="85"/>
      <c r="I109" s="70"/>
      <c r="J109" s="38"/>
    </row>
    <row r="110" ht="15.75" customHeight="1">
      <c r="A110" s="68"/>
      <c r="B110" s="68"/>
      <c r="C110" s="68"/>
      <c r="D110" s="69"/>
      <c r="E110" s="84"/>
      <c r="F110" s="24"/>
      <c r="G110" s="85"/>
      <c r="I110" s="70"/>
      <c r="J110" s="38"/>
    </row>
    <row r="111" ht="15.75" customHeight="1">
      <c r="A111" s="68"/>
      <c r="B111" s="68"/>
      <c r="C111" s="68"/>
      <c r="D111" s="69"/>
      <c r="E111" s="84"/>
      <c r="F111" s="24"/>
      <c r="G111" s="85"/>
      <c r="I111" s="70"/>
      <c r="J111" s="38"/>
    </row>
    <row r="112" ht="15.75" customHeight="1">
      <c r="A112" s="68"/>
      <c r="B112" s="68"/>
      <c r="C112" s="68"/>
      <c r="D112" s="69"/>
      <c r="E112" s="84"/>
      <c r="F112" s="24"/>
      <c r="G112" s="85"/>
      <c r="I112" s="70"/>
      <c r="J112" s="38"/>
    </row>
    <row r="113" ht="15.75" customHeight="1">
      <c r="A113" s="68"/>
      <c r="B113" s="68"/>
      <c r="C113" s="68"/>
      <c r="D113" s="69"/>
      <c r="E113" s="84"/>
      <c r="F113" s="24"/>
      <c r="G113" s="85"/>
      <c r="I113" s="70"/>
      <c r="J113" s="38"/>
    </row>
    <row r="114" ht="15.75" customHeight="1">
      <c r="A114" s="68"/>
      <c r="B114" s="68"/>
      <c r="C114" s="68"/>
      <c r="D114" s="69"/>
      <c r="E114" s="84"/>
      <c r="F114" s="24"/>
      <c r="G114" s="85"/>
      <c r="I114" s="70"/>
      <c r="J114" s="38"/>
    </row>
    <row r="115" ht="15.75" customHeight="1">
      <c r="A115" s="68"/>
      <c r="B115" s="68"/>
      <c r="C115" s="68"/>
      <c r="D115" s="69"/>
      <c r="E115" s="84"/>
      <c r="F115" s="24"/>
      <c r="G115" s="85"/>
      <c r="I115" s="70"/>
      <c r="J115" s="38"/>
    </row>
    <row r="116" ht="15.75" customHeight="1">
      <c r="A116" s="68"/>
      <c r="B116" s="68"/>
      <c r="C116" s="68"/>
      <c r="D116" s="69"/>
      <c r="E116" s="84"/>
      <c r="F116" s="24"/>
      <c r="G116" s="85"/>
      <c r="I116" s="70"/>
      <c r="J116" s="38"/>
    </row>
    <row r="117" ht="15.75" customHeight="1">
      <c r="A117" s="68"/>
      <c r="B117" s="68"/>
      <c r="C117" s="68"/>
      <c r="D117" s="69"/>
      <c r="E117" s="84"/>
      <c r="F117" s="24"/>
      <c r="G117" s="85"/>
      <c r="I117" s="70"/>
      <c r="J117" s="38"/>
    </row>
    <row r="118" ht="15.75" customHeight="1">
      <c r="A118" s="68"/>
      <c r="B118" s="68"/>
      <c r="C118" s="68"/>
      <c r="D118" s="69"/>
      <c r="E118" s="84"/>
      <c r="F118" s="24"/>
      <c r="G118" s="85"/>
      <c r="I118" s="70"/>
      <c r="J118" s="38"/>
    </row>
    <row r="119" ht="15.75" customHeight="1">
      <c r="A119" s="68"/>
      <c r="B119" s="68"/>
      <c r="C119" s="68"/>
      <c r="D119" s="69"/>
      <c r="E119" s="84"/>
      <c r="F119" s="24"/>
      <c r="G119" s="85"/>
      <c r="I119" s="70"/>
      <c r="J119" s="38"/>
    </row>
    <row r="120" ht="15.75" customHeight="1">
      <c r="A120" s="68"/>
      <c r="B120" s="68"/>
      <c r="C120" s="68"/>
      <c r="D120" s="69"/>
      <c r="E120" s="84"/>
      <c r="F120" s="24"/>
      <c r="G120" s="85"/>
      <c r="I120" s="70"/>
      <c r="J120" s="38"/>
    </row>
    <row r="121" ht="15.75" customHeight="1">
      <c r="A121" s="68"/>
      <c r="B121" s="68"/>
      <c r="C121" s="68"/>
      <c r="D121" s="69"/>
      <c r="E121" s="84"/>
      <c r="F121" s="24"/>
      <c r="G121" s="85"/>
      <c r="I121" s="70"/>
      <c r="J121" s="38"/>
    </row>
    <row r="122" ht="15.75" customHeight="1">
      <c r="A122" s="68"/>
      <c r="B122" s="68"/>
      <c r="C122" s="68"/>
      <c r="D122" s="69"/>
      <c r="E122" s="84"/>
      <c r="F122" s="24"/>
      <c r="G122" s="85"/>
      <c r="I122" s="70"/>
      <c r="J122" s="38"/>
    </row>
    <row r="123" ht="15.75" customHeight="1">
      <c r="A123" s="68"/>
      <c r="B123" s="68"/>
      <c r="C123" s="68"/>
      <c r="D123" s="69"/>
      <c r="E123" s="84"/>
      <c r="F123" s="24"/>
      <c r="G123" s="85"/>
      <c r="I123" s="70"/>
      <c r="J123" s="38"/>
    </row>
    <row r="124" ht="15.75" customHeight="1">
      <c r="A124" s="68"/>
      <c r="B124" s="68"/>
      <c r="C124" s="68"/>
      <c r="D124" s="69"/>
      <c r="E124" s="84"/>
      <c r="F124" s="24"/>
      <c r="G124" s="85"/>
      <c r="I124" s="70"/>
      <c r="J124" s="38"/>
    </row>
    <row r="125" ht="15.75" customHeight="1">
      <c r="A125" s="68"/>
      <c r="B125" s="68"/>
      <c r="C125" s="68"/>
      <c r="D125" s="69"/>
      <c r="E125" s="84"/>
      <c r="F125" s="24"/>
      <c r="G125" s="85"/>
      <c r="I125" s="70"/>
      <c r="J125" s="38"/>
    </row>
    <row r="126" ht="15.75" customHeight="1">
      <c r="A126" s="68"/>
      <c r="B126" s="68"/>
      <c r="C126" s="68"/>
      <c r="D126" s="69"/>
      <c r="E126" s="84"/>
      <c r="F126" s="24"/>
      <c r="G126" s="85"/>
      <c r="I126" s="70"/>
      <c r="J126" s="38"/>
    </row>
    <row r="127" ht="15.75" customHeight="1">
      <c r="A127" s="68"/>
      <c r="B127" s="68"/>
      <c r="C127" s="68"/>
      <c r="D127" s="69"/>
      <c r="E127" s="84"/>
      <c r="F127" s="24"/>
      <c r="G127" s="85"/>
      <c r="I127" s="70"/>
      <c r="J127" s="38"/>
    </row>
    <row r="128" ht="15.75" customHeight="1">
      <c r="A128" s="68"/>
      <c r="B128" s="68"/>
      <c r="C128" s="68"/>
      <c r="D128" s="69"/>
      <c r="E128" s="84"/>
      <c r="F128" s="24"/>
      <c r="G128" s="85"/>
      <c r="I128" s="70"/>
      <c r="J128" s="38"/>
    </row>
    <row r="129" ht="15.75" customHeight="1">
      <c r="A129" s="68"/>
      <c r="B129" s="68"/>
      <c r="C129" s="68"/>
      <c r="D129" s="69"/>
      <c r="E129" s="84"/>
      <c r="F129" s="24"/>
      <c r="G129" s="85"/>
      <c r="I129" s="70"/>
      <c r="J129" s="38"/>
    </row>
    <row r="130" ht="15.75" customHeight="1">
      <c r="A130" s="68"/>
      <c r="B130" s="68"/>
      <c r="C130" s="68"/>
      <c r="D130" s="69"/>
      <c r="E130" s="84"/>
      <c r="F130" s="24"/>
      <c r="G130" s="85"/>
      <c r="I130" s="70"/>
      <c r="J130" s="38"/>
    </row>
    <row r="131" ht="15.75" customHeight="1">
      <c r="A131" s="68"/>
      <c r="B131" s="68"/>
      <c r="C131" s="68"/>
      <c r="D131" s="69"/>
      <c r="E131" s="84"/>
      <c r="F131" s="24"/>
      <c r="G131" s="85"/>
      <c r="I131" s="70"/>
      <c r="J131" s="38"/>
    </row>
    <row r="132" ht="15.75" customHeight="1">
      <c r="A132" s="68"/>
      <c r="B132" s="68"/>
      <c r="C132" s="68"/>
      <c r="D132" s="69"/>
      <c r="E132" s="84"/>
      <c r="F132" s="24"/>
      <c r="G132" s="85"/>
      <c r="I132" s="70"/>
      <c r="J132" s="38"/>
    </row>
    <row r="133" ht="15.75" customHeight="1">
      <c r="A133" s="68"/>
      <c r="B133" s="68"/>
      <c r="C133" s="68"/>
      <c r="D133" s="69"/>
      <c r="E133" s="84"/>
      <c r="F133" s="24"/>
      <c r="G133" s="85"/>
      <c r="I133" s="70"/>
      <c r="J133" s="38"/>
    </row>
    <row r="134" ht="15.75" customHeight="1">
      <c r="A134" s="68"/>
      <c r="B134" s="68"/>
      <c r="C134" s="68"/>
      <c r="D134" s="69"/>
      <c r="E134" s="84"/>
      <c r="F134" s="24"/>
      <c r="G134" s="85"/>
      <c r="I134" s="70"/>
      <c r="J134" s="38"/>
    </row>
    <row r="135" ht="15.75" customHeight="1">
      <c r="A135" s="68"/>
      <c r="B135" s="68"/>
      <c r="C135" s="68"/>
      <c r="D135" s="69"/>
      <c r="E135" s="84"/>
      <c r="F135" s="24"/>
      <c r="G135" s="85"/>
      <c r="I135" s="70"/>
      <c r="J135" s="38"/>
    </row>
    <row r="136" ht="15.75" customHeight="1">
      <c r="A136" s="68"/>
      <c r="B136" s="68"/>
      <c r="C136" s="68"/>
      <c r="D136" s="69"/>
      <c r="E136" s="84"/>
      <c r="F136" s="24"/>
      <c r="G136" s="85"/>
      <c r="I136" s="70"/>
      <c r="J136" s="38"/>
    </row>
    <row r="137" ht="15.75" customHeight="1">
      <c r="A137" s="68"/>
      <c r="B137" s="68"/>
      <c r="C137" s="68"/>
      <c r="D137" s="69"/>
      <c r="E137" s="84"/>
      <c r="F137" s="24"/>
      <c r="G137" s="85"/>
      <c r="I137" s="70"/>
      <c r="J137" s="38"/>
    </row>
    <row r="138" ht="15.75" customHeight="1">
      <c r="A138" s="68"/>
      <c r="B138" s="68"/>
      <c r="C138" s="68"/>
      <c r="D138" s="69"/>
      <c r="E138" s="84"/>
      <c r="F138" s="24"/>
      <c r="G138" s="85"/>
      <c r="I138" s="70"/>
      <c r="J138" s="38"/>
    </row>
    <row r="139" ht="15.75" customHeight="1">
      <c r="A139" s="68"/>
      <c r="B139" s="68"/>
      <c r="C139" s="68"/>
      <c r="D139" s="69"/>
      <c r="E139" s="84"/>
      <c r="F139" s="24"/>
      <c r="G139" s="85"/>
      <c r="I139" s="70"/>
      <c r="J139" s="38"/>
    </row>
    <row r="140" ht="15.75" customHeight="1">
      <c r="A140" s="68"/>
      <c r="B140" s="68"/>
      <c r="C140" s="68"/>
      <c r="D140" s="69"/>
      <c r="E140" s="84"/>
      <c r="F140" s="24"/>
      <c r="G140" s="85"/>
      <c r="I140" s="70"/>
      <c r="J140" s="38"/>
    </row>
    <row r="141" ht="15.75" customHeight="1">
      <c r="A141" s="68"/>
      <c r="B141" s="68"/>
      <c r="C141" s="68"/>
      <c r="D141" s="69"/>
      <c r="E141" s="84"/>
      <c r="F141" s="24"/>
      <c r="G141" s="85"/>
      <c r="I141" s="70"/>
      <c r="J141" s="38"/>
    </row>
    <row r="142" ht="15.75" customHeight="1">
      <c r="A142" s="68"/>
      <c r="B142" s="68"/>
      <c r="C142" s="68"/>
      <c r="D142" s="69"/>
      <c r="E142" s="84"/>
      <c r="F142" s="24"/>
      <c r="G142" s="85"/>
      <c r="I142" s="70"/>
      <c r="J142" s="38"/>
    </row>
    <row r="143" ht="15.75" customHeight="1">
      <c r="A143" s="68"/>
      <c r="B143" s="68"/>
      <c r="C143" s="68"/>
      <c r="D143" s="69"/>
      <c r="E143" s="84"/>
      <c r="F143" s="24"/>
      <c r="G143" s="85"/>
      <c r="I143" s="70"/>
      <c r="J143" s="38"/>
    </row>
    <row r="144" ht="15.75" customHeight="1">
      <c r="A144" s="68"/>
      <c r="B144" s="68"/>
      <c r="C144" s="68"/>
      <c r="D144" s="69"/>
      <c r="E144" s="84"/>
      <c r="F144" s="24"/>
      <c r="G144" s="85"/>
      <c r="I144" s="70"/>
      <c r="J144" s="38"/>
    </row>
    <row r="145" ht="15.75" customHeight="1">
      <c r="A145" s="68"/>
      <c r="B145" s="68"/>
      <c r="C145" s="68"/>
      <c r="D145" s="69"/>
      <c r="E145" s="84"/>
      <c r="F145" s="24"/>
      <c r="G145" s="85"/>
      <c r="I145" s="70"/>
      <c r="J145" s="38"/>
    </row>
    <row r="146" ht="15.75" customHeight="1">
      <c r="A146" s="68"/>
      <c r="B146" s="68"/>
      <c r="C146" s="68"/>
      <c r="D146" s="69"/>
      <c r="E146" s="84"/>
      <c r="F146" s="24"/>
      <c r="G146" s="85"/>
      <c r="I146" s="70"/>
      <c r="J146" s="38"/>
    </row>
    <row r="147" ht="15.75" customHeight="1">
      <c r="A147" s="68"/>
      <c r="B147" s="68"/>
      <c r="C147" s="68"/>
      <c r="D147" s="69"/>
      <c r="E147" s="84"/>
      <c r="F147" s="24"/>
      <c r="G147" s="85"/>
      <c r="I147" s="70"/>
      <c r="J147" s="38"/>
    </row>
    <row r="148" ht="15.75" customHeight="1">
      <c r="A148" s="68"/>
      <c r="B148" s="68"/>
      <c r="C148" s="68"/>
      <c r="D148" s="69"/>
      <c r="E148" s="84"/>
      <c r="F148" s="24"/>
      <c r="G148" s="85"/>
      <c r="I148" s="70"/>
      <c r="J148" s="38"/>
    </row>
    <row r="149" ht="15.75" customHeight="1">
      <c r="A149" s="68"/>
      <c r="B149" s="68"/>
      <c r="C149" s="68"/>
      <c r="D149" s="69"/>
      <c r="E149" s="84"/>
      <c r="F149" s="24"/>
      <c r="G149" s="85"/>
      <c r="I149" s="70"/>
      <c r="J149" s="38"/>
    </row>
    <row r="150" ht="15.75" customHeight="1">
      <c r="A150" s="68"/>
      <c r="B150" s="68"/>
      <c r="C150" s="68"/>
      <c r="D150" s="69"/>
      <c r="E150" s="84"/>
      <c r="F150" s="24"/>
      <c r="G150" s="85"/>
      <c r="I150" s="70"/>
      <c r="J150" s="38"/>
    </row>
    <row r="151" ht="15.75" customHeight="1">
      <c r="A151" s="68"/>
      <c r="B151" s="68"/>
      <c r="C151" s="68"/>
      <c r="D151" s="69"/>
      <c r="E151" s="84"/>
      <c r="F151" s="24"/>
      <c r="G151" s="85"/>
      <c r="I151" s="70"/>
      <c r="J151" s="38"/>
    </row>
    <row r="152" ht="15.75" customHeight="1">
      <c r="A152" s="68"/>
      <c r="B152" s="68"/>
      <c r="C152" s="68"/>
      <c r="D152" s="69"/>
      <c r="E152" s="84"/>
      <c r="F152" s="24"/>
      <c r="G152" s="85"/>
      <c r="I152" s="70"/>
      <c r="J152" s="38"/>
    </row>
    <row r="153" ht="15.75" customHeight="1">
      <c r="A153" s="68"/>
      <c r="B153" s="68"/>
      <c r="C153" s="68"/>
      <c r="D153" s="69"/>
      <c r="E153" s="84"/>
      <c r="F153" s="24"/>
      <c r="G153" s="85"/>
      <c r="I153" s="70"/>
      <c r="J153" s="38"/>
    </row>
    <row r="154" ht="15.75" customHeight="1">
      <c r="A154" s="68"/>
      <c r="B154" s="68"/>
      <c r="C154" s="68"/>
      <c r="D154" s="69"/>
      <c r="E154" s="84"/>
      <c r="F154" s="24"/>
      <c r="G154" s="85"/>
      <c r="I154" s="70"/>
      <c r="J154" s="38"/>
    </row>
    <row r="155" ht="15.75" customHeight="1">
      <c r="A155" s="68"/>
      <c r="B155" s="68"/>
      <c r="C155" s="68"/>
      <c r="D155" s="69"/>
      <c r="E155" s="84"/>
      <c r="F155" s="24"/>
      <c r="G155" s="85"/>
      <c r="I155" s="70"/>
      <c r="J155" s="38"/>
    </row>
    <row r="156" ht="15.75" customHeight="1">
      <c r="A156" s="68"/>
      <c r="B156" s="68"/>
      <c r="C156" s="68"/>
      <c r="D156" s="69"/>
      <c r="E156" s="84"/>
      <c r="F156" s="24"/>
      <c r="G156" s="85"/>
      <c r="I156" s="70"/>
      <c r="J156" s="38"/>
    </row>
    <row r="157" ht="15.75" customHeight="1">
      <c r="A157" s="68"/>
      <c r="B157" s="68"/>
      <c r="C157" s="68"/>
      <c r="D157" s="69"/>
      <c r="E157" s="84"/>
      <c r="F157" s="24"/>
      <c r="G157" s="85"/>
      <c r="I157" s="70"/>
      <c r="J157" s="38"/>
    </row>
    <row r="158" ht="15.75" customHeight="1">
      <c r="A158" s="68"/>
      <c r="B158" s="68"/>
      <c r="C158" s="68"/>
      <c r="D158" s="69"/>
      <c r="E158" s="84"/>
      <c r="F158" s="24"/>
      <c r="G158" s="85"/>
      <c r="I158" s="70"/>
      <c r="J158" s="38"/>
    </row>
    <row r="159" ht="15.75" customHeight="1">
      <c r="A159" s="68"/>
      <c r="B159" s="68"/>
      <c r="C159" s="68"/>
      <c r="D159" s="69"/>
      <c r="E159" s="84"/>
      <c r="F159" s="24"/>
      <c r="G159" s="85"/>
      <c r="I159" s="70"/>
      <c r="J159" s="38"/>
    </row>
    <row r="160" ht="15.75" customHeight="1">
      <c r="A160" s="68"/>
      <c r="B160" s="68"/>
      <c r="C160" s="68"/>
      <c r="D160" s="69"/>
      <c r="E160" s="84"/>
      <c r="F160" s="24"/>
      <c r="G160" s="85"/>
      <c r="I160" s="70"/>
      <c r="J160" s="38"/>
    </row>
    <row r="161" ht="15.75" customHeight="1">
      <c r="A161" s="68"/>
      <c r="B161" s="68"/>
      <c r="C161" s="68"/>
      <c r="D161" s="69"/>
      <c r="E161" s="84"/>
      <c r="F161" s="24"/>
      <c r="G161" s="85"/>
      <c r="I161" s="70"/>
      <c r="J161" s="38"/>
    </row>
    <row r="162" ht="15.75" customHeight="1">
      <c r="A162" s="68"/>
      <c r="B162" s="68"/>
      <c r="C162" s="68"/>
      <c r="D162" s="69"/>
      <c r="E162" s="84"/>
      <c r="F162" s="24"/>
      <c r="G162" s="85"/>
      <c r="I162" s="70"/>
      <c r="J162" s="38"/>
    </row>
    <row r="163" ht="15.75" customHeight="1">
      <c r="A163" s="68"/>
      <c r="B163" s="68"/>
      <c r="C163" s="68"/>
      <c r="D163" s="69"/>
      <c r="E163" s="84"/>
      <c r="F163" s="24"/>
      <c r="G163" s="85"/>
      <c r="I163" s="70"/>
      <c r="J163" s="38"/>
    </row>
    <row r="164" ht="15.75" customHeight="1">
      <c r="A164" s="68"/>
      <c r="B164" s="68"/>
      <c r="C164" s="68"/>
      <c r="D164" s="69"/>
      <c r="E164" s="84"/>
      <c r="F164" s="24"/>
      <c r="G164" s="85"/>
      <c r="I164" s="70"/>
      <c r="J164" s="38"/>
    </row>
    <row r="165" ht="15.75" customHeight="1">
      <c r="A165" s="68"/>
      <c r="B165" s="68"/>
      <c r="C165" s="68"/>
      <c r="D165" s="69"/>
      <c r="E165" s="84"/>
      <c r="F165" s="24"/>
      <c r="G165" s="85"/>
      <c r="I165" s="70"/>
      <c r="J165" s="38"/>
    </row>
    <row r="166" ht="15.75" customHeight="1">
      <c r="A166" s="68"/>
      <c r="B166" s="68"/>
      <c r="C166" s="68"/>
      <c r="D166" s="69"/>
      <c r="E166" s="84"/>
      <c r="F166" s="24"/>
      <c r="G166" s="85"/>
      <c r="I166" s="70"/>
      <c r="J166" s="38"/>
    </row>
    <row r="167" ht="15.75" customHeight="1">
      <c r="A167" s="68"/>
      <c r="B167" s="68"/>
      <c r="C167" s="68"/>
      <c r="D167" s="69"/>
      <c r="E167" s="84"/>
      <c r="F167" s="24"/>
      <c r="G167" s="85"/>
      <c r="I167" s="70"/>
      <c r="J167" s="38"/>
    </row>
    <row r="168" ht="15.75" customHeight="1">
      <c r="A168" s="68"/>
      <c r="B168" s="68"/>
      <c r="C168" s="68"/>
      <c r="D168" s="69"/>
      <c r="E168" s="84"/>
      <c r="F168" s="24"/>
      <c r="G168" s="85"/>
      <c r="I168" s="70"/>
      <c r="J168" s="38"/>
    </row>
    <row r="169" ht="15.75" customHeight="1">
      <c r="A169" s="68"/>
      <c r="B169" s="68"/>
      <c r="C169" s="68"/>
      <c r="D169" s="69"/>
      <c r="E169" s="84"/>
      <c r="F169" s="24"/>
      <c r="G169" s="85"/>
      <c r="I169" s="70"/>
      <c r="J169" s="38"/>
    </row>
    <row r="170" ht="15.75" customHeight="1">
      <c r="A170" s="68"/>
      <c r="B170" s="68"/>
      <c r="C170" s="68"/>
      <c r="D170" s="69"/>
      <c r="E170" s="84"/>
      <c r="F170" s="24"/>
      <c r="G170" s="85"/>
      <c r="I170" s="70"/>
      <c r="J170" s="38"/>
    </row>
    <row r="171" ht="15.75" customHeight="1">
      <c r="A171" s="68"/>
      <c r="B171" s="68"/>
      <c r="C171" s="68"/>
      <c r="D171" s="69"/>
      <c r="E171" s="84"/>
      <c r="F171" s="24"/>
      <c r="G171" s="85"/>
      <c r="I171" s="70"/>
      <c r="J171" s="38"/>
    </row>
    <row r="172" ht="15.75" customHeight="1">
      <c r="A172" s="68"/>
      <c r="B172" s="68"/>
      <c r="C172" s="68"/>
      <c r="D172" s="69"/>
      <c r="E172" s="84"/>
      <c r="F172" s="24"/>
      <c r="G172" s="85"/>
      <c r="I172" s="70"/>
      <c r="J172" s="38"/>
    </row>
    <row r="173" ht="15.75" customHeight="1">
      <c r="A173" s="68"/>
      <c r="B173" s="68"/>
      <c r="C173" s="68"/>
      <c r="D173" s="69"/>
      <c r="E173" s="84"/>
      <c r="F173" s="24"/>
      <c r="G173" s="85"/>
      <c r="I173" s="70"/>
      <c r="J173" s="38"/>
    </row>
    <row r="174" ht="15.75" customHeight="1">
      <c r="A174" s="68"/>
      <c r="B174" s="68"/>
      <c r="C174" s="68"/>
      <c r="D174" s="69"/>
      <c r="E174" s="84"/>
      <c r="F174" s="24"/>
      <c r="G174" s="85"/>
      <c r="I174" s="70"/>
      <c r="J174" s="38"/>
    </row>
    <row r="175" ht="15.75" customHeight="1">
      <c r="A175" s="68"/>
      <c r="B175" s="68"/>
      <c r="C175" s="68"/>
      <c r="D175" s="69"/>
      <c r="E175" s="84"/>
      <c r="F175" s="24"/>
      <c r="G175" s="85"/>
      <c r="I175" s="70"/>
      <c r="J175" s="38"/>
    </row>
    <row r="176" ht="15.75" customHeight="1">
      <c r="A176" s="68"/>
      <c r="B176" s="68"/>
      <c r="C176" s="68"/>
      <c r="D176" s="69"/>
      <c r="E176" s="84"/>
      <c r="F176" s="24"/>
      <c r="G176" s="85"/>
      <c r="I176" s="70"/>
      <c r="J176" s="38"/>
    </row>
    <row r="177" ht="15.75" customHeight="1">
      <c r="A177" s="68"/>
      <c r="B177" s="68"/>
      <c r="C177" s="68"/>
      <c r="D177" s="69"/>
      <c r="E177" s="84"/>
      <c r="F177" s="24"/>
      <c r="G177" s="85"/>
      <c r="I177" s="70"/>
      <c r="J177" s="38"/>
    </row>
    <row r="178" ht="15.75" customHeight="1">
      <c r="A178" s="68"/>
      <c r="B178" s="68"/>
      <c r="C178" s="68"/>
      <c r="D178" s="69"/>
      <c r="E178" s="84"/>
      <c r="F178" s="24"/>
      <c r="G178" s="85"/>
      <c r="I178" s="70"/>
      <c r="J178" s="38"/>
    </row>
    <row r="179" ht="15.75" customHeight="1">
      <c r="A179" s="68"/>
      <c r="B179" s="68"/>
      <c r="C179" s="68"/>
      <c r="D179" s="69"/>
      <c r="E179" s="84"/>
      <c r="F179" s="24"/>
      <c r="G179" s="85"/>
      <c r="I179" s="70"/>
      <c r="J179" s="38"/>
    </row>
    <row r="180" ht="15.75" customHeight="1">
      <c r="A180" s="68"/>
      <c r="B180" s="68"/>
      <c r="C180" s="68"/>
      <c r="D180" s="69"/>
      <c r="E180" s="84"/>
      <c r="F180" s="24"/>
      <c r="G180" s="85"/>
      <c r="I180" s="70"/>
      <c r="J180" s="38"/>
    </row>
    <row r="181" ht="15.75" customHeight="1">
      <c r="A181" s="68"/>
      <c r="B181" s="68"/>
      <c r="C181" s="68"/>
      <c r="D181" s="69"/>
      <c r="E181" s="84"/>
      <c r="F181" s="24"/>
      <c r="G181" s="85"/>
      <c r="I181" s="70"/>
      <c r="J181" s="38"/>
    </row>
    <row r="182" ht="15.75" customHeight="1">
      <c r="A182" s="68"/>
      <c r="B182" s="68"/>
      <c r="C182" s="68"/>
      <c r="D182" s="69"/>
      <c r="E182" s="84"/>
      <c r="F182" s="24"/>
      <c r="G182" s="85"/>
      <c r="I182" s="70"/>
      <c r="J182" s="38"/>
    </row>
    <row r="183" ht="15.75" customHeight="1">
      <c r="A183" s="68"/>
      <c r="B183" s="68"/>
      <c r="C183" s="68"/>
      <c r="D183" s="69"/>
      <c r="E183" s="84"/>
      <c r="F183" s="24"/>
      <c r="G183" s="85"/>
      <c r="I183" s="70"/>
      <c r="J183" s="38"/>
    </row>
    <row r="184" ht="15.75" customHeight="1">
      <c r="A184" s="68"/>
      <c r="B184" s="68"/>
      <c r="C184" s="68"/>
      <c r="D184" s="69"/>
      <c r="E184" s="84"/>
      <c r="F184" s="24"/>
      <c r="G184" s="85"/>
      <c r="I184" s="70"/>
      <c r="J184" s="38"/>
    </row>
    <row r="185" ht="15.75" customHeight="1">
      <c r="A185" s="68"/>
      <c r="B185" s="68"/>
      <c r="C185" s="68"/>
      <c r="D185" s="69"/>
      <c r="E185" s="84"/>
      <c r="F185" s="24"/>
      <c r="G185" s="85"/>
      <c r="I185" s="70"/>
      <c r="J185" s="38"/>
    </row>
    <row r="186" ht="15.75" customHeight="1">
      <c r="A186" s="68"/>
      <c r="B186" s="68"/>
      <c r="C186" s="68"/>
      <c r="D186" s="69"/>
      <c r="E186" s="84"/>
      <c r="F186" s="24"/>
      <c r="G186" s="85"/>
      <c r="I186" s="70"/>
      <c r="J186" s="38"/>
    </row>
    <row r="187" ht="15.75" customHeight="1">
      <c r="A187" s="68"/>
      <c r="B187" s="68"/>
      <c r="C187" s="68"/>
      <c r="D187" s="69"/>
      <c r="E187" s="84"/>
      <c r="F187" s="24"/>
      <c r="G187" s="85"/>
      <c r="I187" s="70"/>
      <c r="J187" s="38"/>
    </row>
    <row r="188" ht="15.75" customHeight="1">
      <c r="A188" s="68"/>
      <c r="B188" s="68"/>
      <c r="C188" s="68"/>
      <c r="D188" s="69"/>
      <c r="E188" s="84"/>
      <c r="F188" s="24"/>
      <c r="G188" s="85"/>
      <c r="I188" s="70"/>
      <c r="J188" s="38"/>
    </row>
    <row r="189" ht="15.75" customHeight="1">
      <c r="A189" s="68"/>
      <c r="B189" s="68"/>
      <c r="C189" s="68"/>
      <c r="D189" s="69"/>
      <c r="E189" s="84"/>
      <c r="F189" s="24"/>
      <c r="G189" s="85"/>
      <c r="I189" s="70"/>
      <c r="J189" s="38"/>
    </row>
    <row r="190" ht="15.75" customHeight="1">
      <c r="A190" s="68"/>
      <c r="B190" s="68"/>
      <c r="C190" s="68"/>
      <c r="D190" s="69"/>
      <c r="E190" s="84"/>
      <c r="F190" s="24"/>
      <c r="G190" s="85"/>
      <c r="I190" s="70"/>
      <c r="J190" s="38"/>
    </row>
    <row r="191" ht="15.75" customHeight="1">
      <c r="A191" s="68"/>
      <c r="B191" s="68"/>
      <c r="C191" s="68"/>
      <c r="D191" s="69"/>
      <c r="E191" s="84"/>
      <c r="F191" s="24"/>
      <c r="G191" s="85"/>
      <c r="I191" s="70"/>
      <c r="J191" s="38"/>
    </row>
    <row r="192" ht="15.75" customHeight="1">
      <c r="A192" s="68"/>
      <c r="B192" s="68"/>
      <c r="C192" s="68"/>
      <c r="D192" s="69"/>
      <c r="E192" s="84"/>
      <c r="F192" s="24"/>
      <c r="G192" s="85"/>
      <c r="I192" s="70"/>
      <c r="J192" s="38"/>
    </row>
    <row r="193" ht="15.75" customHeight="1">
      <c r="A193" s="68"/>
      <c r="B193" s="68"/>
      <c r="C193" s="68"/>
      <c r="D193" s="69"/>
      <c r="E193" s="84"/>
      <c r="F193" s="24"/>
      <c r="G193" s="85"/>
      <c r="I193" s="70"/>
      <c r="J193" s="38"/>
    </row>
    <row r="194" ht="15.75" customHeight="1">
      <c r="A194" s="68"/>
      <c r="B194" s="68"/>
      <c r="C194" s="68"/>
      <c r="D194" s="69"/>
      <c r="E194" s="84"/>
      <c r="F194" s="24"/>
      <c r="G194" s="85"/>
      <c r="I194" s="70"/>
      <c r="J194" s="38"/>
    </row>
    <row r="195" ht="15.75" customHeight="1">
      <c r="A195" s="68"/>
      <c r="B195" s="68"/>
      <c r="C195" s="68"/>
      <c r="D195" s="69"/>
      <c r="E195" s="84"/>
      <c r="F195" s="24"/>
      <c r="G195" s="85"/>
      <c r="I195" s="70"/>
      <c r="J195" s="38"/>
    </row>
    <row r="196" ht="15.75" customHeight="1">
      <c r="A196" s="68"/>
      <c r="B196" s="68"/>
      <c r="C196" s="68"/>
      <c r="D196" s="69"/>
      <c r="E196" s="84"/>
      <c r="F196" s="24"/>
      <c r="G196" s="85"/>
      <c r="I196" s="70"/>
      <c r="J196" s="38"/>
    </row>
    <row r="197" ht="15.75" customHeight="1">
      <c r="A197" s="68"/>
      <c r="B197" s="68"/>
      <c r="C197" s="68"/>
      <c r="D197" s="69"/>
      <c r="E197" s="84"/>
      <c r="F197" s="24"/>
      <c r="G197" s="85"/>
      <c r="I197" s="70"/>
      <c r="J197" s="38"/>
    </row>
    <row r="198" ht="15.75" customHeight="1">
      <c r="A198" s="68"/>
      <c r="B198" s="68"/>
      <c r="C198" s="68"/>
      <c r="D198" s="69"/>
      <c r="E198" s="84"/>
      <c r="F198" s="24"/>
      <c r="G198" s="85"/>
      <c r="I198" s="70"/>
      <c r="J198" s="38"/>
    </row>
    <row r="199" ht="15.75" customHeight="1">
      <c r="A199" s="68"/>
      <c r="B199" s="68"/>
      <c r="C199" s="68"/>
      <c r="D199" s="69"/>
      <c r="E199" s="84"/>
      <c r="F199" s="24"/>
      <c r="G199" s="85"/>
      <c r="I199" s="70"/>
      <c r="J199" s="38"/>
    </row>
    <row r="200" ht="15.75" customHeight="1">
      <c r="A200" s="68"/>
      <c r="B200" s="68"/>
      <c r="C200" s="68"/>
      <c r="D200" s="69"/>
      <c r="E200" s="84"/>
      <c r="F200" s="24"/>
      <c r="G200" s="85"/>
      <c r="I200" s="70"/>
      <c r="J200" s="38"/>
    </row>
    <row r="201" ht="15.75" customHeight="1">
      <c r="A201" s="68"/>
      <c r="B201" s="68"/>
      <c r="C201" s="68"/>
      <c r="D201" s="69"/>
      <c r="E201" s="84"/>
      <c r="F201" s="24"/>
      <c r="G201" s="85"/>
      <c r="I201" s="70"/>
      <c r="J201" s="38"/>
    </row>
    <row r="202" ht="15.75" customHeight="1">
      <c r="A202" s="68"/>
      <c r="B202" s="68"/>
      <c r="C202" s="68"/>
      <c r="D202" s="69"/>
      <c r="E202" s="84"/>
      <c r="F202" s="24"/>
      <c r="G202" s="85"/>
      <c r="I202" s="70"/>
      <c r="J202" s="38"/>
    </row>
    <row r="203" ht="15.75" customHeight="1">
      <c r="A203" s="68"/>
      <c r="B203" s="68"/>
      <c r="C203" s="68"/>
      <c r="D203" s="69"/>
      <c r="E203" s="84"/>
      <c r="F203" s="24"/>
      <c r="G203" s="85"/>
      <c r="I203" s="70"/>
      <c r="J203" s="38"/>
    </row>
    <row r="204" ht="15.75" customHeight="1">
      <c r="A204" s="68"/>
      <c r="B204" s="68"/>
      <c r="C204" s="68"/>
      <c r="D204" s="69"/>
      <c r="E204" s="84"/>
      <c r="F204" s="24"/>
      <c r="G204" s="85"/>
      <c r="I204" s="70"/>
      <c r="J204" s="38"/>
    </row>
    <row r="205" ht="15.75" customHeight="1">
      <c r="A205" s="68"/>
      <c r="B205" s="68"/>
      <c r="C205" s="68"/>
      <c r="D205" s="69"/>
      <c r="E205" s="84"/>
      <c r="F205" s="24"/>
      <c r="G205" s="85"/>
      <c r="I205" s="70"/>
      <c r="J205" s="38"/>
    </row>
    <row r="206" ht="15.75" customHeight="1">
      <c r="A206" s="68"/>
      <c r="B206" s="68"/>
      <c r="C206" s="68"/>
      <c r="D206" s="69"/>
      <c r="E206" s="84"/>
      <c r="F206" s="24"/>
      <c r="G206" s="85"/>
      <c r="I206" s="70"/>
      <c r="J206" s="38"/>
    </row>
    <row r="207" ht="15.75" customHeight="1">
      <c r="A207" s="68"/>
      <c r="B207" s="68"/>
      <c r="C207" s="68"/>
      <c r="D207" s="69"/>
      <c r="E207" s="84"/>
      <c r="F207" s="24"/>
      <c r="G207" s="85"/>
      <c r="I207" s="70"/>
      <c r="J207" s="38"/>
    </row>
    <row r="208" ht="15.75" customHeight="1">
      <c r="A208" s="68"/>
      <c r="B208" s="68"/>
      <c r="C208" s="68"/>
      <c r="D208" s="69"/>
      <c r="E208" s="84"/>
      <c r="F208" s="24"/>
      <c r="G208" s="85"/>
      <c r="I208" s="70"/>
      <c r="J208" s="38"/>
    </row>
    <row r="209" ht="15.75" customHeight="1">
      <c r="A209" s="68"/>
      <c r="B209" s="68"/>
      <c r="C209" s="68"/>
      <c r="D209" s="69"/>
      <c r="E209" s="84"/>
      <c r="F209" s="24"/>
      <c r="G209" s="85"/>
      <c r="I209" s="70"/>
      <c r="J209" s="38"/>
    </row>
    <row r="210" ht="15.75" customHeight="1">
      <c r="A210" s="68"/>
      <c r="B210" s="68"/>
      <c r="C210" s="68"/>
      <c r="D210" s="69"/>
      <c r="E210" s="84"/>
      <c r="F210" s="24"/>
      <c r="G210" s="85"/>
      <c r="I210" s="70"/>
      <c r="J210" s="38"/>
    </row>
    <row r="211" ht="15.75" customHeight="1">
      <c r="A211" s="68"/>
      <c r="B211" s="68"/>
      <c r="C211" s="68"/>
      <c r="D211" s="69"/>
      <c r="E211" s="84"/>
      <c r="F211" s="24"/>
      <c r="G211" s="85"/>
      <c r="I211" s="70"/>
      <c r="J211" s="38"/>
    </row>
    <row r="212" ht="15.75" customHeight="1">
      <c r="A212" s="68"/>
      <c r="B212" s="68"/>
      <c r="C212" s="68"/>
      <c r="D212" s="69"/>
      <c r="E212" s="84"/>
      <c r="F212" s="24"/>
      <c r="G212" s="85"/>
      <c r="I212" s="70"/>
      <c r="J212" s="38"/>
    </row>
    <row r="213" ht="15.75" customHeight="1">
      <c r="A213" s="68"/>
      <c r="B213" s="68"/>
      <c r="C213" s="68"/>
      <c r="D213" s="69"/>
      <c r="E213" s="84"/>
      <c r="F213" s="24"/>
      <c r="G213" s="85"/>
      <c r="I213" s="70"/>
      <c r="J213" s="38"/>
    </row>
    <row r="214" ht="15.75" customHeight="1">
      <c r="A214" s="68"/>
      <c r="B214" s="68"/>
      <c r="C214" s="68"/>
      <c r="D214" s="69"/>
      <c r="E214" s="84"/>
      <c r="F214" s="24"/>
      <c r="G214" s="85"/>
      <c r="I214" s="70"/>
      <c r="J214" s="38"/>
    </row>
    <row r="215" ht="15.75" customHeight="1">
      <c r="A215" s="68"/>
      <c r="B215" s="68"/>
      <c r="C215" s="68"/>
      <c r="D215" s="69"/>
      <c r="E215" s="84"/>
      <c r="F215" s="24"/>
      <c r="G215" s="85"/>
      <c r="I215" s="70"/>
      <c r="J215" s="38"/>
    </row>
    <row r="216" ht="15.75" customHeight="1">
      <c r="A216" s="68"/>
      <c r="B216" s="68"/>
      <c r="C216" s="68"/>
      <c r="D216" s="69"/>
      <c r="E216" s="84"/>
      <c r="F216" s="24"/>
      <c r="G216" s="85"/>
      <c r="I216" s="70"/>
      <c r="J216" s="38"/>
    </row>
    <row r="217" ht="15.75" customHeight="1">
      <c r="A217" s="68"/>
      <c r="B217" s="68"/>
      <c r="C217" s="68"/>
      <c r="D217" s="69"/>
      <c r="E217" s="84"/>
      <c r="F217" s="24"/>
      <c r="G217" s="85"/>
      <c r="I217" s="70"/>
      <c r="J217" s="38"/>
    </row>
    <row r="218" ht="15.75" customHeight="1">
      <c r="A218" s="68"/>
      <c r="B218" s="68"/>
      <c r="C218" s="68"/>
      <c r="D218" s="69"/>
      <c r="E218" s="84"/>
      <c r="F218" s="24"/>
      <c r="G218" s="85"/>
      <c r="I218" s="70"/>
      <c r="J218" s="38"/>
    </row>
    <row r="219" ht="15.75" customHeight="1">
      <c r="A219" s="68"/>
      <c r="B219" s="68"/>
      <c r="C219" s="68"/>
      <c r="D219" s="69"/>
      <c r="E219" s="84"/>
      <c r="F219" s="24"/>
      <c r="G219" s="85"/>
      <c r="I219" s="70"/>
      <c r="J219" s="38"/>
    </row>
    <row r="220" ht="15.75" customHeight="1">
      <c r="A220" s="68"/>
      <c r="B220" s="68"/>
      <c r="C220" s="68"/>
      <c r="D220" s="69"/>
      <c r="E220" s="84"/>
      <c r="F220" s="24"/>
      <c r="G220" s="85"/>
      <c r="I220" s="70"/>
      <c r="J220" s="38"/>
    </row>
    <row r="221" ht="15.75" customHeight="1">
      <c r="A221" s="68"/>
      <c r="B221" s="68"/>
      <c r="C221" s="68"/>
      <c r="D221" s="69"/>
      <c r="E221" s="84"/>
      <c r="F221" s="24"/>
      <c r="G221" s="85"/>
      <c r="I221" s="70"/>
      <c r="J221" s="38"/>
    </row>
    <row r="222" ht="15.75" customHeight="1">
      <c r="A222" s="68"/>
      <c r="B222" s="68"/>
      <c r="C222" s="68"/>
      <c r="D222" s="69"/>
      <c r="E222" s="84"/>
      <c r="F222" s="24"/>
      <c r="G222" s="85"/>
      <c r="I222" s="70"/>
      <c r="J222" s="38"/>
    </row>
    <row r="223" ht="15.75" customHeight="1">
      <c r="A223" s="68"/>
      <c r="B223" s="68"/>
      <c r="C223" s="68"/>
      <c r="D223" s="69"/>
      <c r="E223" s="84"/>
      <c r="F223" s="24"/>
      <c r="G223" s="85"/>
      <c r="I223" s="70"/>
      <c r="J223" s="38"/>
    </row>
    <row r="224" ht="15.75" customHeight="1">
      <c r="A224" s="68"/>
      <c r="B224" s="68"/>
      <c r="C224" s="68"/>
      <c r="D224" s="69"/>
      <c r="E224" s="84"/>
      <c r="F224" s="24"/>
      <c r="G224" s="85"/>
      <c r="I224" s="70"/>
      <c r="J224" s="38"/>
    </row>
    <row r="225" ht="15.75" customHeight="1">
      <c r="A225" s="68"/>
      <c r="B225" s="68"/>
      <c r="C225" s="68"/>
      <c r="D225" s="69"/>
      <c r="E225" s="84"/>
      <c r="F225" s="24"/>
      <c r="G225" s="85"/>
      <c r="I225" s="70"/>
      <c r="J225" s="38"/>
    </row>
    <row r="226" ht="15.75" customHeight="1">
      <c r="A226" s="68"/>
      <c r="B226" s="68"/>
      <c r="C226" s="68"/>
      <c r="D226" s="69"/>
      <c r="E226" s="84"/>
      <c r="F226" s="24"/>
      <c r="G226" s="85"/>
      <c r="I226" s="70"/>
      <c r="J226" s="38"/>
    </row>
    <row r="227" ht="15.75" customHeight="1">
      <c r="A227" s="68"/>
      <c r="B227" s="68"/>
      <c r="C227" s="68"/>
      <c r="D227" s="69"/>
      <c r="E227" s="84"/>
      <c r="F227" s="24"/>
      <c r="G227" s="85"/>
      <c r="I227" s="70"/>
      <c r="J227" s="38"/>
    </row>
    <row r="228" ht="15.75" customHeight="1">
      <c r="A228" s="68"/>
      <c r="B228" s="68"/>
      <c r="C228" s="68"/>
      <c r="D228" s="69"/>
      <c r="E228" s="84"/>
      <c r="F228" s="24"/>
      <c r="G228" s="85"/>
      <c r="I228" s="70"/>
      <c r="J228" s="38"/>
    </row>
    <row r="229" ht="15.75" customHeight="1">
      <c r="A229" s="68"/>
      <c r="B229" s="68"/>
      <c r="C229" s="68"/>
      <c r="D229" s="69"/>
      <c r="E229" s="84"/>
      <c r="F229" s="24"/>
      <c r="G229" s="85"/>
      <c r="I229" s="70"/>
      <c r="J229" s="38"/>
    </row>
    <row r="230" ht="15.75" customHeight="1">
      <c r="A230" s="68"/>
      <c r="B230" s="68"/>
      <c r="C230" s="68"/>
      <c r="D230" s="69"/>
      <c r="E230" s="84"/>
      <c r="F230" s="24"/>
      <c r="G230" s="85"/>
      <c r="I230" s="70"/>
      <c r="J230" s="38"/>
    </row>
    <row r="231" ht="15.75" customHeight="1">
      <c r="A231" s="68"/>
      <c r="B231" s="68"/>
      <c r="C231" s="68"/>
      <c r="D231" s="69"/>
      <c r="E231" s="84"/>
      <c r="F231" s="24"/>
      <c r="G231" s="85"/>
      <c r="I231" s="70"/>
      <c r="J231" s="38"/>
    </row>
    <row r="232" ht="15.75" customHeight="1">
      <c r="A232" s="68"/>
      <c r="B232" s="68"/>
      <c r="C232" s="68"/>
      <c r="D232" s="69"/>
      <c r="E232" s="84"/>
      <c r="F232" s="24"/>
      <c r="G232" s="85"/>
      <c r="I232" s="70"/>
      <c r="J232" s="38"/>
    </row>
    <row r="233" ht="15.75" customHeight="1">
      <c r="A233" s="68"/>
      <c r="B233" s="68"/>
      <c r="C233" s="68"/>
      <c r="D233" s="69"/>
      <c r="E233" s="84"/>
      <c r="F233" s="24"/>
      <c r="G233" s="85"/>
      <c r="I233" s="70"/>
      <c r="J233" s="38"/>
    </row>
    <row r="234" ht="15.75" customHeight="1">
      <c r="A234" s="68"/>
      <c r="B234" s="68"/>
      <c r="C234" s="68"/>
      <c r="D234" s="69"/>
      <c r="E234" s="84"/>
      <c r="F234" s="24"/>
      <c r="G234" s="85"/>
      <c r="I234" s="70"/>
      <c r="J234" s="38"/>
    </row>
    <row r="235" ht="15.75" customHeight="1">
      <c r="A235" s="68"/>
      <c r="B235" s="68"/>
      <c r="C235" s="68"/>
      <c r="D235" s="69"/>
      <c r="E235" s="84"/>
      <c r="F235" s="24"/>
      <c r="G235" s="85"/>
      <c r="I235" s="70"/>
      <c r="J235" s="38"/>
    </row>
    <row r="236" ht="15.75" customHeight="1">
      <c r="A236" s="68"/>
      <c r="B236" s="68"/>
      <c r="C236" s="68"/>
      <c r="D236" s="69"/>
      <c r="E236" s="84"/>
      <c r="F236" s="24"/>
      <c r="G236" s="85"/>
      <c r="I236" s="70"/>
      <c r="J236" s="38"/>
    </row>
    <row r="237" ht="15.75" customHeight="1">
      <c r="A237" s="68"/>
      <c r="B237" s="68"/>
      <c r="C237" s="68"/>
      <c r="D237" s="69"/>
      <c r="E237" s="84"/>
      <c r="F237" s="24"/>
      <c r="G237" s="85"/>
      <c r="I237" s="70"/>
      <c r="J237" s="38"/>
    </row>
    <row r="238" ht="15.75" customHeight="1">
      <c r="A238" s="68"/>
      <c r="B238" s="68"/>
      <c r="C238" s="68"/>
      <c r="D238" s="69"/>
      <c r="E238" s="84"/>
      <c r="F238" s="24"/>
      <c r="G238" s="85"/>
      <c r="I238" s="70"/>
      <c r="J238" s="38"/>
    </row>
    <row r="239" ht="15.75" customHeight="1">
      <c r="A239" s="68"/>
      <c r="B239" s="68"/>
      <c r="C239" s="68"/>
      <c r="D239" s="69"/>
      <c r="E239" s="84"/>
      <c r="F239" s="24"/>
      <c r="G239" s="85"/>
      <c r="I239" s="70"/>
      <c r="J239" s="38"/>
    </row>
    <row r="240" ht="15.75" customHeight="1">
      <c r="A240" s="68"/>
      <c r="B240" s="68"/>
      <c r="C240" s="68"/>
      <c r="D240" s="69"/>
      <c r="E240" s="84"/>
      <c r="F240" s="24"/>
      <c r="G240" s="85"/>
      <c r="I240" s="70"/>
      <c r="J240" s="38"/>
    </row>
    <row r="241" ht="15.75" customHeight="1">
      <c r="A241" s="68"/>
      <c r="B241" s="68"/>
      <c r="C241" s="68"/>
      <c r="D241" s="69"/>
      <c r="E241" s="84"/>
      <c r="F241" s="24"/>
      <c r="G241" s="85"/>
      <c r="I241" s="70"/>
      <c r="J241" s="38"/>
    </row>
    <row r="242" ht="15.75" customHeight="1">
      <c r="A242" s="68"/>
      <c r="B242" s="68"/>
      <c r="C242" s="68"/>
      <c r="D242" s="69"/>
      <c r="E242" s="84"/>
      <c r="F242" s="24"/>
      <c r="G242" s="85"/>
      <c r="I242" s="70"/>
      <c r="J242" s="38"/>
    </row>
    <row r="243" ht="15.75" customHeight="1">
      <c r="A243" s="68"/>
      <c r="B243" s="68"/>
      <c r="C243" s="68"/>
      <c r="D243" s="69"/>
      <c r="E243" s="84"/>
      <c r="F243" s="24"/>
      <c r="G243" s="85"/>
      <c r="I243" s="70"/>
      <c r="J243" s="38"/>
    </row>
    <row r="244" ht="15.75" customHeight="1">
      <c r="A244" s="68"/>
      <c r="B244" s="68"/>
      <c r="C244" s="68"/>
      <c r="D244" s="69"/>
      <c r="E244" s="84"/>
      <c r="F244" s="24"/>
      <c r="G244" s="85"/>
      <c r="I244" s="70"/>
      <c r="J244" s="38"/>
    </row>
    <row r="245" ht="15.75" customHeight="1">
      <c r="A245" s="68"/>
      <c r="B245" s="68"/>
      <c r="C245" s="68"/>
      <c r="D245" s="69"/>
      <c r="E245" s="84"/>
      <c r="F245" s="24"/>
      <c r="G245" s="85"/>
      <c r="I245" s="70"/>
      <c r="J245" s="38"/>
    </row>
    <row r="246" ht="15.75" customHeight="1">
      <c r="A246" s="68"/>
      <c r="B246" s="68"/>
      <c r="C246" s="68"/>
      <c r="D246" s="69"/>
      <c r="E246" s="84"/>
      <c r="F246" s="24"/>
      <c r="G246" s="85"/>
      <c r="I246" s="70"/>
      <c r="J246" s="38"/>
    </row>
    <row r="247" ht="15.75" customHeight="1">
      <c r="A247" s="68"/>
      <c r="B247" s="68"/>
      <c r="C247" s="68"/>
      <c r="D247" s="69"/>
      <c r="E247" s="84"/>
      <c r="F247" s="24"/>
      <c r="G247" s="85"/>
      <c r="I247" s="70"/>
      <c r="J247" s="38"/>
    </row>
    <row r="248" ht="15.75" customHeight="1">
      <c r="A248" s="68"/>
      <c r="B248" s="68"/>
      <c r="C248" s="68"/>
      <c r="D248" s="69"/>
      <c r="E248" s="84"/>
      <c r="F248" s="24"/>
      <c r="G248" s="85"/>
      <c r="I248" s="70"/>
      <c r="J248" s="38"/>
    </row>
    <row r="249" ht="15.75" customHeight="1">
      <c r="A249" s="68"/>
      <c r="B249" s="68"/>
      <c r="C249" s="68"/>
      <c r="D249" s="69"/>
      <c r="E249" s="84"/>
      <c r="F249" s="24"/>
      <c r="G249" s="85"/>
      <c r="I249" s="70"/>
      <c r="J249" s="38"/>
    </row>
    <row r="250" ht="15.75" customHeight="1">
      <c r="A250" s="68"/>
      <c r="B250" s="68"/>
      <c r="C250" s="68"/>
      <c r="D250" s="69"/>
      <c r="E250" s="84"/>
      <c r="F250" s="24"/>
      <c r="G250" s="85"/>
      <c r="I250" s="70"/>
      <c r="J250" s="38"/>
    </row>
    <row r="251" ht="15.75" customHeight="1">
      <c r="A251" s="68"/>
      <c r="B251" s="68"/>
      <c r="C251" s="68"/>
      <c r="D251" s="69"/>
      <c r="E251" s="84"/>
      <c r="F251" s="24"/>
      <c r="G251" s="85"/>
      <c r="I251" s="70"/>
      <c r="J251" s="38"/>
    </row>
    <row r="252" ht="15.75" customHeight="1">
      <c r="A252" s="68"/>
      <c r="B252" s="68"/>
      <c r="C252" s="68"/>
      <c r="D252" s="69"/>
      <c r="E252" s="84"/>
      <c r="F252" s="24"/>
      <c r="G252" s="85"/>
      <c r="I252" s="70"/>
      <c r="J252" s="38"/>
    </row>
    <row r="253" ht="15.75" customHeight="1">
      <c r="A253" s="68"/>
      <c r="B253" s="68"/>
      <c r="C253" s="68"/>
      <c r="D253" s="69"/>
      <c r="E253" s="84"/>
      <c r="F253" s="24"/>
      <c r="G253" s="85"/>
      <c r="I253" s="70"/>
      <c r="J253" s="38"/>
    </row>
    <row r="254" ht="15.75" customHeight="1">
      <c r="A254" s="68"/>
      <c r="B254" s="68"/>
      <c r="C254" s="68"/>
      <c r="D254" s="69"/>
      <c r="E254" s="84"/>
      <c r="F254" s="24"/>
      <c r="G254" s="85"/>
      <c r="I254" s="70"/>
      <c r="J254" s="38"/>
    </row>
    <row r="255" ht="15.75" customHeight="1">
      <c r="A255" s="68"/>
      <c r="B255" s="68"/>
      <c r="C255" s="68"/>
      <c r="D255" s="69"/>
      <c r="E255" s="84"/>
      <c r="F255" s="24"/>
      <c r="G255" s="85"/>
      <c r="I255" s="70"/>
      <c r="J255" s="38"/>
    </row>
    <row r="256" ht="15.75" customHeight="1">
      <c r="A256" s="68"/>
      <c r="B256" s="68"/>
      <c r="C256" s="68"/>
      <c r="D256" s="69"/>
      <c r="E256" s="84"/>
      <c r="F256" s="24"/>
      <c r="G256" s="85"/>
      <c r="I256" s="70"/>
      <c r="J256" s="38"/>
    </row>
    <row r="257" ht="15.75" customHeight="1">
      <c r="A257" s="68"/>
      <c r="B257" s="68"/>
      <c r="C257" s="68"/>
      <c r="D257" s="69"/>
      <c r="E257" s="84"/>
      <c r="F257" s="24"/>
      <c r="G257" s="85"/>
      <c r="I257" s="70"/>
      <c r="J257" s="38"/>
    </row>
    <row r="258" ht="15.75" customHeight="1">
      <c r="A258" s="68"/>
      <c r="B258" s="68"/>
      <c r="C258" s="68"/>
      <c r="D258" s="69"/>
      <c r="E258" s="84"/>
      <c r="F258" s="24"/>
      <c r="G258" s="85"/>
      <c r="I258" s="70"/>
      <c r="J258" s="38"/>
    </row>
    <row r="259" ht="15.75" customHeight="1">
      <c r="A259" s="68"/>
      <c r="B259" s="68"/>
      <c r="C259" s="68"/>
      <c r="D259" s="69"/>
      <c r="E259" s="84"/>
      <c r="F259" s="24"/>
      <c r="G259" s="85"/>
      <c r="I259" s="70"/>
      <c r="J259" s="38"/>
    </row>
    <row r="260" ht="15.75" customHeight="1">
      <c r="A260" s="68"/>
      <c r="B260" s="68"/>
      <c r="C260" s="68"/>
      <c r="D260" s="69"/>
      <c r="E260" s="84"/>
      <c r="F260" s="24"/>
      <c r="G260" s="85"/>
      <c r="I260" s="70"/>
      <c r="J260" s="38"/>
    </row>
    <row r="261" ht="15.75" customHeight="1">
      <c r="A261" s="68"/>
      <c r="B261" s="68"/>
      <c r="C261" s="68"/>
      <c r="D261" s="69"/>
      <c r="E261" s="84"/>
      <c r="F261" s="24"/>
      <c r="G261" s="85"/>
      <c r="I261" s="70"/>
      <c r="J261" s="38"/>
    </row>
    <row r="262" ht="15.75" customHeight="1">
      <c r="A262" s="68"/>
      <c r="B262" s="68"/>
      <c r="C262" s="68"/>
      <c r="D262" s="69"/>
      <c r="E262" s="84"/>
      <c r="F262" s="24"/>
      <c r="G262" s="85"/>
      <c r="I262" s="70"/>
      <c r="J262" s="38"/>
    </row>
    <row r="263" ht="15.75" customHeight="1">
      <c r="A263" s="68"/>
      <c r="B263" s="68"/>
      <c r="C263" s="68"/>
      <c r="D263" s="69"/>
      <c r="E263" s="84"/>
      <c r="F263" s="24"/>
      <c r="G263" s="85"/>
      <c r="I263" s="70"/>
      <c r="J263" s="38"/>
    </row>
    <row r="264" ht="15.75" customHeight="1">
      <c r="A264" s="68"/>
      <c r="B264" s="68"/>
      <c r="C264" s="68"/>
      <c r="D264" s="69"/>
      <c r="E264" s="84"/>
      <c r="F264" s="24"/>
      <c r="G264" s="85"/>
      <c r="I264" s="70"/>
      <c r="J264" s="38"/>
    </row>
    <row r="265" ht="15.75" customHeight="1">
      <c r="A265" s="68"/>
      <c r="B265" s="68"/>
      <c r="C265" s="68"/>
      <c r="D265" s="69"/>
      <c r="E265" s="84"/>
      <c r="F265" s="24"/>
      <c r="G265" s="85"/>
      <c r="I265" s="70"/>
      <c r="J265" s="38"/>
    </row>
    <row r="266" ht="15.75" customHeight="1">
      <c r="A266" s="68"/>
      <c r="B266" s="68"/>
      <c r="C266" s="68"/>
      <c r="D266" s="69"/>
      <c r="E266" s="84"/>
      <c r="F266" s="24"/>
      <c r="G266" s="85"/>
      <c r="I266" s="70"/>
      <c r="J266" s="38"/>
    </row>
    <row r="267" ht="15.75" customHeight="1">
      <c r="A267" s="68"/>
      <c r="B267" s="68"/>
      <c r="C267" s="68"/>
      <c r="D267" s="69"/>
      <c r="E267" s="84"/>
      <c r="F267" s="24"/>
      <c r="G267" s="85"/>
      <c r="I267" s="70"/>
      <c r="J267" s="38"/>
    </row>
    <row r="268" ht="15.75" customHeight="1">
      <c r="A268" s="68"/>
      <c r="B268" s="68"/>
      <c r="C268" s="68"/>
      <c r="D268" s="69"/>
      <c r="E268" s="84"/>
      <c r="F268" s="24"/>
      <c r="G268" s="85"/>
      <c r="I268" s="70"/>
      <c r="J268" s="38"/>
    </row>
    <row r="269" ht="15.75" customHeight="1">
      <c r="A269" s="68"/>
      <c r="B269" s="68"/>
      <c r="C269" s="68"/>
      <c r="D269" s="69"/>
      <c r="E269" s="84"/>
      <c r="F269" s="24"/>
      <c r="G269" s="85"/>
      <c r="I269" s="70"/>
      <c r="J269" s="38"/>
    </row>
    <row r="270" ht="15.75" customHeight="1">
      <c r="A270" s="68"/>
      <c r="B270" s="68"/>
      <c r="C270" s="68"/>
      <c r="D270" s="69"/>
      <c r="E270" s="84"/>
      <c r="F270" s="24"/>
      <c r="G270" s="85"/>
      <c r="I270" s="70"/>
      <c r="J270" s="38"/>
    </row>
    <row r="271" ht="15.75" customHeight="1">
      <c r="A271" s="68"/>
      <c r="B271" s="68"/>
      <c r="C271" s="68"/>
      <c r="D271" s="69"/>
      <c r="E271" s="84"/>
      <c r="F271" s="24"/>
      <c r="G271" s="85"/>
      <c r="I271" s="70"/>
      <c r="J271" s="38"/>
    </row>
    <row r="272" ht="15.75" customHeight="1">
      <c r="A272" s="68"/>
      <c r="B272" s="68"/>
      <c r="C272" s="68"/>
      <c r="D272" s="69"/>
      <c r="E272" s="84"/>
      <c r="F272" s="24"/>
      <c r="G272" s="85"/>
      <c r="I272" s="70"/>
      <c r="J272" s="38"/>
    </row>
    <row r="273" ht="15.75" customHeight="1">
      <c r="A273" s="68"/>
      <c r="B273" s="68"/>
      <c r="C273" s="68"/>
      <c r="D273" s="69"/>
      <c r="E273" s="84"/>
      <c r="F273" s="24"/>
      <c r="G273" s="85"/>
      <c r="I273" s="70"/>
      <c r="J273" s="38"/>
    </row>
    <row r="274" ht="15.75" customHeight="1">
      <c r="A274" s="68"/>
      <c r="B274" s="68"/>
      <c r="C274" s="68"/>
      <c r="D274" s="69"/>
      <c r="E274" s="84"/>
      <c r="F274" s="24"/>
      <c r="G274" s="85"/>
      <c r="I274" s="70"/>
      <c r="J274" s="38"/>
    </row>
    <row r="275" ht="15.75" customHeight="1">
      <c r="A275" s="68"/>
      <c r="B275" s="68"/>
      <c r="C275" s="68"/>
      <c r="D275" s="69"/>
      <c r="E275" s="84"/>
      <c r="F275" s="24"/>
      <c r="G275" s="85"/>
      <c r="I275" s="70"/>
      <c r="J275" s="38"/>
    </row>
    <row r="276" ht="15.75" customHeight="1">
      <c r="A276" s="68"/>
      <c r="B276" s="68"/>
      <c r="C276" s="68"/>
      <c r="D276" s="69"/>
      <c r="E276" s="84"/>
      <c r="F276" s="24"/>
      <c r="G276" s="85"/>
      <c r="I276" s="70"/>
      <c r="J276" s="38"/>
    </row>
    <row r="277" ht="15.75" customHeight="1">
      <c r="A277" s="68"/>
      <c r="B277" s="68"/>
      <c r="C277" s="68"/>
      <c r="D277" s="69"/>
      <c r="E277" s="84"/>
      <c r="F277" s="24"/>
      <c r="G277" s="85"/>
      <c r="I277" s="70"/>
      <c r="J277" s="38"/>
    </row>
    <row r="278" ht="15.75" customHeight="1">
      <c r="A278" s="68"/>
      <c r="B278" s="68"/>
      <c r="C278" s="68"/>
      <c r="D278" s="69"/>
      <c r="E278" s="84"/>
      <c r="F278" s="24"/>
      <c r="G278" s="85"/>
      <c r="I278" s="70"/>
      <c r="J278" s="38"/>
    </row>
    <row r="279" ht="15.75" customHeight="1">
      <c r="A279" s="68"/>
      <c r="B279" s="68"/>
      <c r="C279" s="68"/>
      <c r="D279" s="69"/>
      <c r="E279" s="84"/>
      <c r="F279" s="24"/>
      <c r="G279" s="85"/>
      <c r="I279" s="70"/>
      <c r="J279" s="38"/>
    </row>
    <row r="280" ht="15.75" customHeight="1">
      <c r="A280" s="68"/>
      <c r="B280" s="68"/>
      <c r="C280" s="68"/>
      <c r="D280" s="69"/>
      <c r="E280" s="84"/>
      <c r="F280" s="24"/>
      <c r="G280" s="85"/>
      <c r="I280" s="70"/>
      <c r="J280" s="38"/>
    </row>
    <row r="281" ht="15.75" customHeight="1">
      <c r="A281" s="68"/>
      <c r="B281" s="68"/>
      <c r="C281" s="68"/>
      <c r="D281" s="69"/>
      <c r="E281" s="84"/>
      <c r="F281" s="24"/>
      <c r="G281" s="85"/>
      <c r="I281" s="70"/>
      <c r="J281" s="38"/>
    </row>
    <row r="282" ht="15.75" customHeight="1">
      <c r="A282" s="68"/>
      <c r="B282" s="68"/>
      <c r="C282" s="68"/>
      <c r="D282" s="69"/>
      <c r="E282" s="84"/>
      <c r="F282" s="24"/>
      <c r="G282" s="85"/>
      <c r="I282" s="70"/>
      <c r="J282" s="38"/>
    </row>
    <row r="283" ht="15.75" customHeight="1">
      <c r="A283" s="68"/>
      <c r="B283" s="68"/>
      <c r="C283" s="68"/>
      <c r="D283" s="69"/>
      <c r="E283" s="84"/>
      <c r="F283" s="24"/>
      <c r="G283" s="85"/>
      <c r="I283" s="70"/>
      <c r="J283" s="38"/>
    </row>
    <row r="284" ht="15.75" customHeight="1">
      <c r="A284" s="68"/>
      <c r="B284" s="68"/>
      <c r="C284" s="68"/>
      <c r="D284" s="69"/>
      <c r="E284" s="84"/>
      <c r="F284" s="24"/>
      <c r="G284" s="85"/>
      <c r="I284" s="70"/>
      <c r="J284" s="38"/>
    </row>
    <row r="285" ht="15.75" customHeight="1">
      <c r="A285" s="68"/>
      <c r="B285" s="68"/>
      <c r="C285" s="68"/>
      <c r="D285" s="69"/>
      <c r="E285" s="84"/>
      <c r="F285" s="24"/>
      <c r="G285" s="85"/>
      <c r="I285" s="70"/>
      <c r="J285" s="38"/>
    </row>
    <row r="286" ht="15.75" customHeight="1">
      <c r="A286" s="68"/>
      <c r="B286" s="68"/>
      <c r="C286" s="68"/>
      <c r="D286" s="69"/>
      <c r="E286" s="84"/>
      <c r="F286" s="24"/>
      <c r="G286" s="85"/>
      <c r="I286" s="70"/>
      <c r="J286" s="38"/>
    </row>
    <row r="287" ht="15.75" customHeight="1">
      <c r="A287" s="68"/>
      <c r="B287" s="68"/>
      <c r="C287" s="68"/>
      <c r="D287" s="69"/>
      <c r="E287" s="84"/>
      <c r="F287" s="24"/>
      <c r="G287" s="85"/>
      <c r="I287" s="70"/>
      <c r="J287" s="38"/>
    </row>
    <row r="288" ht="15.75" customHeight="1">
      <c r="A288" s="68"/>
      <c r="B288" s="68"/>
      <c r="C288" s="68"/>
      <c r="D288" s="69"/>
      <c r="E288" s="84"/>
      <c r="F288" s="24"/>
      <c r="G288" s="85"/>
      <c r="I288" s="70"/>
      <c r="J288" s="38"/>
    </row>
    <row r="289" ht="15.75" customHeight="1">
      <c r="A289" s="68"/>
      <c r="B289" s="68"/>
      <c r="C289" s="68"/>
      <c r="D289" s="69"/>
      <c r="E289" s="84"/>
      <c r="F289" s="24"/>
      <c r="G289" s="85"/>
      <c r="I289" s="70"/>
      <c r="J289" s="38"/>
    </row>
    <row r="290" ht="15.75" customHeight="1">
      <c r="A290" s="68"/>
      <c r="B290" s="68"/>
      <c r="C290" s="68"/>
      <c r="D290" s="69"/>
      <c r="E290" s="84"/>
      <c r="F290" s="24"/>
      <c r="G290" s="85"/>
      <c r="I290" s="70"/>
      <c r="J290" s="38"/>
    </row>
    <row r="291" ht="15.75" customHeight="1">
      <c r="A291" s="68"/>
      <c r="B291" s="68"/>
      <c r="C291" s="68"/>
      <c r="D291" s="69"/>
      <c r="E291" s="84"/>
      <c r="F291" s="24"/>
      <c r="G291" s="85"/>
      <c r="I291" s="70"/>
      <c r="J291" s="38"/>
    </row>
    <row r="292" ht="15.75" customHeight="1">
      <c r="A292" s="68"/>
      <c r="B292" s="68"/>
      <c r="C292" s="68"/>
      <c r="D292" s="69"/>
      <c r="E292" s="84"/>
      <c r="F292" s="24"/>
      <c r="G292" s="85"/>
      <c r="I292" s="70"/>
      <c r="J292" s="38"/>
    </row>
    <row r="293" ht="15.75" customHeight="1">
      <c r="A293" s="68"/>
      <c r="B293" s="68"/>
      <c r="C293" s="68"/>
      <c r="D293" s="69"/>
      <c r="E293" s="84"/>
      <c r="F293" s="24"/>
      <c r="G293" s="85"/>
      <c r="I293" s="70"/>
      <c r="J293" s="38"/>
    </row>
    <row r="294" ht="15.75" customHeight="1">
      <c r="A294" s="68"/>
      <c r="B294" s="68"/>
      <c r="C294" s="68"/>
      <c r="D294" s="69"/>
      <c r="E294" s="84"/>
      <c r="F294" s="24"/>
      <c r="G294" s="85"/>
      <c r="I294" s="70"/>
      <c r="J294" s="38"/>
    </row>
    <row r="295" ht="15.75" customHeight="1">
      <c r="A295" s="68"/>
      <c r="B295" s="68"/>
      <c r="C295" s="68"/>
      <c r="D295" s="69"/>
      <c r="E295" s="84"/>
      <c r="F295" s="24"/>
      <c r="G295" s="85"/>
      <c r="I295" s="70"/>
      <c r="J295" s="38"/>
    </row>
    <row r="296" ht="15.75" customHeight="1">
      <c r="A296" s="68"/>
      <c r="B296" s="68"/>
      <c r="C296" s="68"/>
      <c r="D296" s="69"/>
      <c r="E296" s="84"/>
      <c r="F296" s="24"/>
      <c r="G296" s="85"/>
      <c r="I296" s="70"/>
      <c r="J296" s="38"/>
    </row>
    <row r="297" ht="15.75" customHeight="1">
      <c r="A297" s="68"/>
      <c r="B297" s="68"/>
      <c r="C297" s="68"/>
      <c r="D297" s="69"/>
      <c r="E297" s="84"/>
      <c r="F297" s="24"/>
      <c r="G297" s="85"/>
      <c r="I297" s="70"/>
      <c r="J297" s="38"/>
    </row>
    <row r="298" ht="15.75" customHeight="1">
      <c r="A298" s="68"/>
      <c r="B298" s="68"/>
      <c r="C298" s="68"/>
      <c r="D298" s="69"/>
      <c r="E298" s="84"/>
      <c r="F298" s="24"/>
      <c r="G298" s="85"/>
      <c r="I298" s="70"/>
      <c r="J298" s="38"/>
    </row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J1"/>
    <mergeCell ref="A2:B2"/>
    <mergeCell ref="C2:D2"/>
    <mergeCell ref="I2:J3"/>
    <mergeCell ref="A3:B3"/>
    <mergeCell ref="C3:D3"/>
    <mergeCell ref="A4:B4"/>
    <mergeCell ref="C4:D4"/>
  </mergeCells>
  <printOptions gridLines="1" horizontalCentered="1"/>
  <pageMargins bottom="0.75" footer="0.0" header="0.0" left="0.7" right="0.7" top="0.75"/>
  <pageSetup paperSize="8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2.0"/>
    <col customWidth="1" min="3" max="3" width="10.14"/>
    <col customWidth="1" min="4" max="4" width="11.86"/>
    <col customWidth="1" min="5" max="5" width="17.0"/>
    <col customWidth="1" min="6" max="6" width="16.43"/>
    <col customWidth="1" min="7" max="7" width="13.29"/>
    <col customWidth="1" min="8" max="8" width="14.29"/>
    <col customWidth="1" min="9" max="9" width="14.57"/>
    <col customWidth="1" min="10" max="10" width="12.29"/>
  </cols>
  <sheetData>
    <row r="1" ht="114.75" customHeight="1">
      <c r="A1" s="111" t="s">
        <v>169</v>
      </c>
      <c r="B1" s="112"/>
      <c r="C1" s="112"/>
      <c r="D1" s="112"/>
      <c r="E1" s="112"/>
      <c r="F1" s="112"/>
      <c r="G1" s="112"/>
      <c r="H1" s="112"/>
      <c r="I1" s="112"/>
      <c r="J1" s="113"/>
    </row>
    <row r="2">
      <c r="A2" s="1" t="s">
        <v>0</v>
      </c>
      <c r="B2" s="2"/>
      <c r="C2" s="1" t="s">
        <v>1</v>
      </c>
      <c r="D2" s="2"/>
      <c r="E2" s="117" t="s">
        <v>2</v>
      </c>
      <c r="F2" s="118" t="s">
        <v>3</v>
      </c>
      <c r="G2" s="119"/>
      <c r="H2" s="6"/>
      <c r="I2" s="120"/>
      <c r="J2" s="120"/>
    </row>
    <row r="3">
      <c r="A3" s="8" t="s">
        <v>4</v>
      </c>
      <c r="B3" s="9"/>
      <c r="C3" s="8" t="s">
        <v>5</v>
      </c>
      <c r="D3" s="9"/>
      <c r="E3" s="121" t="s">
        <v>6</v>
      </c>
      <c r="F3" s="122" t="s">
        <v>7</v>
      </c>
      <c r="G3" s="123" t="s">
        <v>8</v>
      </c>
      <c r="H3" s="6"/>
      <c r="I3" s="120"/>
      <c r="J3" s="120"/>
    </row>
    <row r="4">
      <c r="A4" s="8" t="s">
        <v>5</v>
      </c>
      <c r="B4" s="9"/>
      <c r="C4" s="8"/>
      <c r="D4" s="9"/>
      <c r="E4" s="124">
        <v>43556.0</v>
      </c>
      <c r="F4" s="125" t="s">
        <v>170</v>
      </c>
      <c r="G4" s="126" t="s">
        <v>171</v>
      </c>
      <c r="H4" s="6"/>
      <c r="I4" s="15"/>
      <c r="J4" s="15"/>
    </row>
    <row r="5">
      <c r="A5" s="16" t="s">
        <v>11</v>
      </c>
      <c r="B5" s="17"/>
      <c r="C5" s="18"/>
      <c r="D5" s="19" t="s">
        <v>12</v>
      </c>
      <c r="E5" s="20" t="s">
        <v>13</v>
      </c>
      <c r="F5" s="127" t="s">
        <v>172</v>
      </c>
      <c r="G5" s="22">
        <f t="shared" ref="G5:G98" si="1">F5/365*7/36</f>
        <v>11.3086758</v>
      </c>
      <c r="H5" s="23"/>
      <c r="I5" s="28"/>
      <c r="J5" s="25"/>
    </row>
    <row r="6">
      <c r="A6" s="16"/>
      <c r="B6" s="26"/>
      <c r="C6" s="18"/>
      <c r="D6" s="19"/>
      <c r="E6" s="20" t="s">
        <v>14</v>
      </c>
      <c r="F6" s="128" t="s">
        <v>173</v>
      </c>
      <c r="G6" s="22">
        <f t="shared" si="1"/>
        <v>11.39977169</v>
      </c>
      <c r="H6" s="27" t="s">
        <v>15</v>
      </c>
      <c r="I6" s="28"/>
      <c r="J6" s="25"/>
    </row>
    <row r="7">
      <c r="A7" s="29"/>
      <c r="B7" s="19"/>
      <c r="C7" s="16" t="s">
        <v>16</v>
      </c>
      <c r="D7" s="30"/>
      <c r="E7" s="20" t="s">
        <v>17</v>
      </c>
      <c r="F7" s="128" t="s">
        <v>174</v>
      </c>
      <c r="G7" s="22">
        <f t="shared" si="1"/>
        <v>11.6043379</v>
      </c>
      <c r="H7" s="27" t="s">
        <v>18</v>
      </c>
      <c r="I7" s="28"/>
      <c r="J7" s="25"/>
    </row>
    <row r="8">
      <c r="A8" s="29"/>
      <c r="B8" s="19" t="s">
        <v>19</v>
      </c>
      <c r="C8" s="31"/>
      <c r="D8" s="30"/>
      <c r="E8" s="20" t="s">
        <v>20</v>
      </c>
      <c r="F8" s="128" t="s">
        <v>175</v>
      </c>
      <c r="G8" s="22">
        <f t="shared" si="1"/>
        <v>11.8152968</v>
      </c>
      <c r="H8" s="23"/>
      <c r="I8" s="28"/>
      <c r="J8" s="25"/>
    </row>
    <row r="9">
      <c r="A9" s="16"/>
      <c r="B9" s="19"/>
      <c r="C9" s="18"/>
      <c r="D9" s="32" t="s">
        <v>21</v>
      </c>
      <c r="E9" s="20" t="s">
        <v>22</v>
      </c>
      <c r="F9" s="128" t="s">
        <v>176</v>
      </c>
      <c r="G9" s="22">
        <f t="shared" si="1"/>
        <v>12.02625571</v>
      </c>
      <c r="H9" s="23"/>
      <c r="I9" s="28"/>
      <c r="J9" s="25"/>
    </row>
    <row r="10">
      <c r="A10" s="16" t="s">
        <v>23</v>
      </c>
      <c r="B10" s="17"/>
      <c r="C10" s="18"/>
      <c r="D10" s="33"/>
      <c r="E10" s="20" t="s">
        <v>24</v>
      </c>
      <c r="F10" s="128" t="s">
        <v>177</v>
      </c>
      <c r="G10" s="22">
        <f t="shared" si="1"/>
        <v>12.24360731</v>
      </c>
      <c r="H10" s="23"/>
      <c r="I10" s="28"/>
      <c r="J10" s="25"/>
    </row>
    <row r="11">
      <c r="A11" s="16"/>
      <c r="B11" s="17"/>
      <c r="C11" s="31"/>
      <c r="D11" s="30"/>
      <c r="E11" s="20" t="s">
        <v>25</v>
      </c>
      <c r="F11" s="128" t="s">
        <v>178</v>
      </c>
      <c r="G11" s="22">
        <f t="shared" si="1"/>
        <v>12.46575342</v>
      </c>
      <c r="H11" s="23"/>
      <c r="I11" s="28"/>
      <c r="J11" s="25"/>
    </row>
    <row r="12">
      <c r="A12" s="16"/>
      <c r="B12" s="17"/>
      <c r="C12" s="35" t="s">
        <v>26</v>
      </c>
      <c r="D12" s="30"/>
      <c r="E12" s="20" t="s">
        <v>27</v>
      </c>
      <c r="F12" s="128" t="s">
        <v>179</v>
      </c>
      <c r="G12" s="22">
        <f t="shared" si="1"/>
        <v>12.68789954</v>
      </c>
      <c r="H12" s="23"/>
      <c r="I12" s="28"/>
      <c r="J12" s="25"/>
    </row>
    <row r="13">
      <c r="A13" s="16"/>
      <c r="B13" s="19"/>
      <c r="C13" s="31"/>
      <c r="D13" s="36"/>
      <c r="E13" s="20" t="s">
        <v>28</v>
      </c>
      <c r="F13" s="128" t="s">
        <v>180</v>
      </c>
      <c r="G13" s="22">
        <f t="shared" si="1"/>
        <v>12.91484018</v>
      </c>
      <c r="H13" s="23"/>
      <c r="I13" s="37"/>
      <c r="J13" s="38"/>
    </row>
    <row r="14">
      <c r="A14" s="39"/>
      <c r="B14" s="19"/>
      <c r="C14" s="31"/>
      <c r="D14" s="36"/>
      <c r="E14" s="20" t="s">
        <v>29</v>
      </c>
      <c r="F14" s="128" t="s">
        <v>181</v>
      </c>
      <c r="G14" s="22">
        <f t="shared" si="1"/>
        <v>13.14977169</v>
      </c>
      <c r="H14" s="23"/>
      <c r="I14" s="37"/>
      <c r="J14" s="38"/>
    </row>
    <row r="15">
      <c r="A15" s="29"/>
      <c r="B15" s="19"/>
      <c r="C15" s="18"/>
      <c r="D15" s="30"/>
      <c r="E15" s="20" t="s">
        <v>30</v>
      </c>
      <c r="F15" s="128" t="s">
        <v>182</v>
      </c>
      <c r="G15" s="22">
        <f t="shared" si="1"/>
        <v>13.38630137</v>
      </c>
      <c r="H15" s="23"/>
      <c r="I15" s="37"/>
      <c r="J15" s="38"/>
    </row>
    <row r="16">
      <c r="A16" s="29"/>
      <c r="B16" s="19" t="s">
        <v>31</v>
      </c>
      <c r="C16" s="18"/>
      <c r="D16" s="33"/>
      <c r="E16" s="20" t="s">
        <v>32</v>
      </c>
      <c r="F16" s="128" t="s">
        <v>183</v>
      </c>
      <c r="G16" s="22">
        <f t="shared" si="1"/>
        <v>13.6260274</v>
      </c>
      <c r="H16" s="23"/>
      <c r="I16" s="37"/>
      <c r="J16" s="38"/>
    </row>
    <row r="17">
      <c r="A17" s="29"/>
      <c r="B17" s="19"/>
      <c r="C17" s="40"/>
      <c r="D17" s="32" t="s">
        <v>33</v>
      </c>
      <c r="E17" s="20" t="s">
        <v>34</v>
      </c>
      <c r="F17" s="128" t="s">
        <v>184</v>
      </c>
      <c r="G17" s="22">
        <f t="shared" si="1"/>
        <v>13.87214612</v>
      </c>
      <c r="H17" s="23"/>
      <c r="I17" s="37"/>
      <c r="J17" s="38"/>
    </row>
    <row r="18">
      <c r="A18" s="29"/>
      <c r="B18" s="19"/>
      <c r="C18" s="40"/>
      <c r="D18" s="33"/>
      <c r="E18" s="20" t="s">
        <v>35</v>
      </c>
      <c r="F18" s="128" t="s">
        <v>185</v>
      </c>
      <c r="G18" s="22">
        <f t="shared" si="1"/>
        <v>14.12146119</v>
      </c>
      <c r="H18" s="23"/>
      <c r="I18" s="37"/>
      <c r="J18" s="38"/>
    </row>
    <row r="19">
      <c r="A19" s="16"/>
      <c r="B19" s="19"/>
      <c r="C19" s="40"/>
      <c r="D19" s="33"/>
      <c r="E19" s="20" t="s">
        <v>36</v>
      </c>
      <c r="F19" s="128" t="s">
        <v>186</v>
      </c>
      <c r="G19" s="22">
        <f t="shared" si="1"/>
        <v>14.37557078</v>
      </c>
      <c r="H19" s="23"/>
      <c r="I19" s="37"/>
      <c r="J19" s="38"/>
    </row>
    <row r="20">
      <c r="A20" s="16"/>
      <c r="B20" s="26"/>
      <c r="C20" s="18"/>
      <c r="D20" s="36"/>
      <c r="E20" s="20" t="s">
        <v>37</v>
      </c>
      <c r="F20" s="128" t="s">
        <v>187</v>
      </c>
      <c r="G20" s="22">
        <f t="shared" si="1"/>
        <v>14.63447489</v>
      </c>
      <c r="H20" s="23"/>
      <c r="I20" s="37"/>
      <c r="J20" s="38"/>
    </row>
    <row r="21" ht="15.75" customHeight="1">
      <c r="A21" s="16"/>
      <c r="B21" s="17"/>
      <c r="C21" s="18"/>
      <c r="D21" s="36"/>
      <c r="E21" s="20" t="s">
        <v>38</v>
      </c>
      <c r="F21" s="128" t="s">
        <v>188</v>
      </c>
      <c r="G21" s="22">
        <f t="shared" si="1"/>
        <v>14.89817352</v>
      </c>
      <c r="H21" s="23"/>
      <c r="I21" s="37"/>
      <c r="J21" s="38"/>
    </row>
    <row r="22" ht="15.75" customHeight="1">
      <c r="A22" s="16"/>
      <c r="B22" s="17"/>
      <c r="C22" s="35"/>
      <c r="D22" s="36"/>
      <c r="E22" s="20" t="s">
        <v>39</v>
      </c>
      <c r="F22" s="128" t="s">
        <v>189</v>
      </c>
      <c r="G22" s="22">
        <f t="shared" si="1"/>
        <v>15.16666667</v>
      </c>
      <c r="H22" s="23"/>
      <c r="I22" s="37"/>
      <c r="J22" s="38"/>
    </row>
    <row r="23" ht="15.75" customHeight="1">
      <c r="A23" s="16" t="s">
        <v>40</v>
      </c>
      <c r="B23" s="26"/>
      <c r="C23" s="35" t="s">
        <v>41</v>
      </c>
      <c r="D23" s="30"/>
      <c r="E23" s="20" t="s">
        <v>42</v>
      </c>
      <c r="F23" s="128" t="s">
        <v>190</v>
      </c>
      <c r="G23" s="22">
        <f t="shared" si="1"/>
        <v>15.43995434</v>
      </c>
      <c r="H23" s="23"/>
      <c r="I23" s="37"/>
      <c r="J23" s="38"/>
    </row>
    <row r="24" ht="15.75" customHeight="1">
      <c r="A24" s="16"/>
      <c r="B24" s="26"/>
      <c r="C24" s="35"/>
      <c r="D24" s="36"/>
      <c r="E24" s="20" t="s">
        <v>43</v>
      </c>
      <c r="F24" s="128" t="s">
        <v>191</v>
      </c>
      <c r="G24" s="22">
        <f t="shared" si="1"/>
        <v>15.71643836</v>
      </c>
      <c r="H24" s="23"/>
      <c r="I24" s="37"/>
      <c r="J24" s="38"/>
    </row>
    <row r="25" ht="15.75" customHeight="1">
      <c r="A25" s="16"/>
      <c r="B25" s="26"/>
      <c r="C25" s="40"/>
      <c r="D25" s="30"/>
      <c r="E25" s="20" t="s">
        <v>44</v>
      </c>
      <c r="F25" s="128" t="s">
        <v>192</v>
      </c>
      <c r="G25" s="22">
        <f t="shared" si="1"/>
        <v>16.00091324</v>
      </c>
      <c r="H25" s="23"/>
      <c r="I25" s="37"/>
      <c r="J25" s="38"/>
    </row>
    <row r="26" ht="15.75" customHeight="1">
      <c r="A26" s="16"/>
      <c r="B26" s="26"/>
      <c r="C26" s="40"/>
      <c r="D26" s="30"/>
      <c r="E26" s="20" t="s">
        <v>45</v>
      </c>
      <c r="F26" s="128" t="s">
        <v>193</v>
      </c>
      <c r="G26" s="22">
        <f t="shared" si="1"/>
        <v>16.28858447</v>
      </c>
      <c r="H26" s="23"/>
      <c r="I26" s="37"/>
      <c r="J26" s="38"/>
    </row>
    <row r="27" ht="15.75" customHeight="1">
      <c r="A27" s="16"/>
      <c r="B27" s="19"/>
      <c r="C27" s="41"/>
      <c r="D27" s="32"/>
      <c r="E27" s="20" t="s">
        <v>46</v>
      </c>
      <c r="F27" s="128" t="s">
        <v>194</v>
      </c>
      <c r="G27" s="22">
        <f t="shared" si="1"/>
        <v>16.57945205</v>
      </c>
      <c r="H27" s="23"/>
      <c r="I27" s="37"/>
      <c r="J27" s="38"/>
    </row>
    <row r="28" ht="15.75" customHeight="1">
      <c r="A28" s="16"/>
      <c r="B28" s="19"/>
      <c r="C28" s="42"/>
      <c r="D28" s="32" t="s">
        <v>47</v>
      </c>
      <c r="E28" s="20" t="s">
        <v>48</v>
      </c>
      <c r="F28" s="128" t="s">
        <v>195</v>
      </c>
      <c r="G28" s="22">
        <f t="shared" si="1"/>
        <v>16.82876712</v>
      </c>
      <c r="H28" s="23"/>
      <c r="I28" s="37"/>
      <c r="J28" s="38"/>
    </row>
    <row r="29" ht="15.75" customHeight="1">
      <c r="A29" s="39"/>
      <c r="B29" s="19"/>
      <c r="C29" s="42"/>
      <c r="D29" s="32"/>
      <c r="E29" s="20" t="s">
        <v>49</v>
      </c>
      <c r="F29" s="128" t="s">
        <v>196</v>
      </c>
      <c r="G29" s="22">
        <f t="shared" si="1"/>
        <v>17.10684932</v>
      </c>
      <c r="H29" s="23"/>
      <c r="I29" s="37"/>
      <c r="J29" s="38"/>
    </row>
    <row r="30" ht="15.75" customHeight="1">
      <c r="A30" s="43"/>
      <c r="B30" s="19" t="s">
        <v>50</v>
      </c>
      <c r="C30" s="35"/>
      <c r="D30" s="44"/>
      <c r="E30" s="20" t="s">
        <v>51</v>
      </c>
      <c r="F30" s="128" t="s">
        <v>197</v>
      </c>
      <c r="G30" s="22">
        <f t="shared" si="1"/>
        <v>17.57351598</v>
      </c>
      <c r="H30" s="23"/>
      <c r="I30" s="37"/>
      <c r="J30" s="38"/>
    </row>
    <row r="31" ht="15.75" customHeight="1">
      <c r="A31" s="43"/>
      <c r="B31" s="19"/>
      <c r="C31" s="35" t="s">
        <v>52</v>
      </c>
      <c r="D31" s="32" t="s">
        <v>53</v>
      </c>
      <c r="E31" s="20" t="s">
        <v>54</v>
      </c>
      <c r="F31" s="128" t="s">
        <v>198</v>
      </c>
      <c r="G31" s="22">
        <f t="shared" si="1"/>
        <v>18.06415525</v>
      </c>
      <c r="H31" s="23"/>
      <c r="I31" s="37"/>
      <c r="J31" s="38"/>
    </row>
    <row r="32" ht="15.75" customHeight="1">
      <c r="A32" s="16"/>
      <c r="B32" s="19"/>
      <c r="C32" s="35"/>
      <c r="D32" s="32"/>
      <c r="E32" s="20" t="s">
        <v>55</v>
      </c>
      <c r="F32" s="128" t="s">
        <v>199</v>
      </c>
      <c r="G32" s="22">
        <f t="shared" si="1"/>
        <v>18.54360731</v>
      </c>
      <c r="H32" s="23"/>
      <c r="I32" s="37"/>
      <c r="J32" s="38"/>
    </row>
    <row r="33" ht="15.75" customHeight="1">
      <c r="A33" s="46"/>
      <c r="B33" s="26"/>
      <c r="C33" s="129"/>
      <c r="D33" s="32"/>
      <c r="E33" s="20" t="s">
        <v>56</v>
      </c>
      <c r="F33" s="128" t="s">
        <v>200</v>
      </c>
      <c r="G33" s="22">
        <f t="shared" si="1"/>
        <v>18.90958904</v>
      </c>
      <c r="H33" s="23"/>
      <c r="I33" s="37"/>
      <c r="J33" s="38"/>
    </row>
    <row r="34" ht="15.75" customHeight="1">
      <c r="A34" s="46"/>
      <c r="B34" s="26"/>
      <c r="C34" s="129"/>
      <c r="D34" s="32"/>
      <c r="E34" s="20" t="s">
        <v>57</v>
      </c>
      <c r="F34" s="128" t="s">
        <v>201</v>
      </c>
      <c r="G34" s="22">
        <f t="shared" si="1"/>
        <v>19.37945205</v>
      </c>
      <c r="H34" s="23"/>
      <c r="I34" s="37"/>
      <c r="J34" s="38"/>
    </row>
    <row r="35" ht="15.75" customHeight="1">
      <c r="A35" s="16" t="s">
        <v>58</v>
      </c>
      <c r="B35" s="26"/>
      <c r="C35" s="130" t="s">
        <v>59</v>
      </c>
      <c r="D35" s="47"/>
      <c r="E35" s="20" t="s">
        <v>60</v>
      </c>
      <c r="F35" s="128" t="s">
        <v>202</v>
      </c>
      <c r="G35" s="22">
        <f t="shared" si="1"/>
        <v>19.89885845</v>
      </c>
      <c r="H35" s="23"/>
      <c r="I35" s="37"/>
      <c r="J35" s="38"/>
    </row>
    <row r="36" ht="15.75" customHeight="1">
      <c r="A36" s="46"/>
      <c r="B36" s="26"/>
      <c r="C36" s="129"/>
      <c r="D36" s="32" t="s">
        <v>61</v>
      </c>
      <c r="E36" s="20" t="s">
        <v>62</v>
      </c>
      <c r="F36" s="128" t="s">
        <v>203</v>
      </c>
      <c r="G36" s="22">
        <f t="shared" si="1"/>
        <v>20.44863014</v>
      </c>
      <c r="H36" s="23"/>
      <c r="I36" s="48"/>
      <c r="J36" s="38"/>
    </row>
    <row r="37" ht="15.75" customHeight="1">
      <c r="A37" s="46"/>
      <c r="B37" s="49"/>
      <c r="C37" s="129"/>
      <c r="D37" s="32"/>
      <c r="E37" s="20" t="s">
        <v>63</v>
      </c>
      <c r="F37" s="128" t="s">
        <v>204</v>
      </c>
      <c r="G37" s="22">
        <f t="shared" si="1"/>
        <v>21.07671233</v>
      </c>
      <c r="I37" s="48" t="s">
        <v>64</v>
      </c>
      <c r="J37" s="38"/>
    </row>
    <row r="38" ht="15.75" customHeight="1">
      <c r="A38" s="43"/>
      <c r="B38" s="49"/>
      <c r="C38" s="42"/>
      <c r="D38" s="32"/>
      <c r="E38" s="20" t="s">
        <v>65</v>
      </c>
      <c r="F38" s="128" t="s">
        <v>205</v>
      </c>
      <c r="G38" s="22">
        <f t="shared" si="1"/>
        <v>21.61050228</v>
      </c>
      <c r="I38" s="48" t="s">
        <v>66</v>
      </c>
      <c r="J38" s="38"/>
    </row>
    <row r="39" ht="15.75" customHeight="1">
      <c r="A39" s="43"/>
      <c r="B39" s="49"/>
      <c r="C39" s="50"/>
      <c r="D39" s="32"/>
      <c r="E39" s="20" t="s">
        <v>67</v>
      </c>
      <c r="F39" s="128" t="s">
        <v>206</v>
      </c>
      <c r="G39" s="22">
        <f t="shared" si="1"/>
        <v>22.15388128</v>
      </c>
      <c r="I39" s="48" t="s">
        <v>18</v>
      </c>
      <c r="J39" s="38"/>
    </row>
    <row r="40" ht="15.75" customHeight="1">
      <c r="A40" s="43"/>
      <c r="B40" s="19" t="s">
        <v>68</v>
      </c>
      <c r="C40" s="35" t="s">
        <v>69</v>
      </c>
      <c r="D40" s="47"/>
      <c r="E40" s="20" t="s">
        <v>70</v>
      </c>
      <c r="F40" s="128" t="s">
        <v>207</v>
      </c>
      <c r="G40" s="22">
        <f t="shared" si="1"/>
        <v>22.68607306</v>
      </c>
      <c r="I40" s="48"/>
      <c r="J40" s="38"/>
    </row>
    <row r="41" ht="15.75" customHeight="1">
      <c r="A41" s="43"/>
      <c r="B41" s="49"/>
      <c r="C41" s="50"/>
      <c r="D41" s="47"/>
      <c r="E41" s="20" t="s">
        <v>71</v>
      </c>
      <c r="F41" s="128" t="s">
        <v>208</v>
      </c>
      <c r="G41" s="22">
        <f t="shared" si="1"/>
        <v>23.22945205</v>
      </c>
      <c r="I41" s="48"/>
      <c r="J41" s="38"/>
    </row>
    <row r="42" ht="15.75" customHeight="1">
      <c r="A42" s="43"/>
      <c r="B42" s="49"/>
      <c r="C42" s="50"/>
      <c r="D42" s="32"/>
      <c r="E42" s="20" t="s">
        <v>72</v>
      </c>
      <c r="F42" s="128" t="s">
        <v>209</v>
      </c>
      <c r="G42" s="22">
        <f t="shared" si="1"/>
        <v>23.77442922</v>
      </c>
      <c r="I42" s="48"/>
      <c r="J42" s="38"/>
    </row>
    <row r="43" ht="15.75" customHeight="1">
      <c r="A43" s="46"/>
      <c r="B43" s="17"/>
      <c r="C43" s="42"/>
      <c r="D43" s="32" t="s">
        <v>73</v>
      </c>
      <c r="E43" s="20" t="s">
        <v>74</v>
      </c>
      <c r="F43" s="128" t="s">
        <v>210</v>
      </c>
      <c r="G43" s="22">
        <f t="shared" si="1"/>
        <v>24.27945205</v>
      </c>
      <c r="I43" s="48"/>
      <c r="J43" s="38"/>
    </row>
    <row r="44" ht="15.75" customHeight="1">
      <c r="A44" s="46"/>
      <c r="B44" s="26"/>
      <c r="C44" s="35"/>
      <c r="D44" s="32"/>
      <c r="E44" s="20" t="s">
        <v>75</v>
      </c>
      <c r="F44" s="128" t="s">
        <v>211</v>
      </c>
      <c r="G44" s="22">
        <f t="shared" si="1"/>
        <v>24.84520548</v>
      </c>
      <c r="I44" s="48"/>
      <c r="J44" s="38"/>
    </row>
    <row r="45" ht="15.75" customHeight="1">
      <c r="A45" s="16" t="s">
        <v>76</v>
      </c>
      <c r="B45" s="26"/>
      <c r="C45" s="35"/>
      <c r="D45" s="32"/>
      <c r="E45" s="20" t="s">
        <v>77</v>
      </c>
      <c r="F45" s="128" t="s">
        <v>212</v>
      </c>
      <c r="G45" s="22">
        <f t="shared" si="1"/>
        <v>25.39018265</v>
      </c>
      <c r="I45" s="48"/>
      <c r="J45" s="38"/>
    </row>
    <row r="46" ht="15.75" customHeight="1">
      <c r="A46" s="16"/>
      <c r="B46" s="26"/>
      <c r="C46" s="35" t="s">
        <v>78</v>
      </c>
      <c r="D46" s="47"/>
      <c r="E46" s="20" t="s">
        <v>79</v>
      </c>
      <c r="F46" s="128" t="s">
        <v>213</v>
      </c>
      <c r="G46" s="22">
        <f t="shared" si="1"/>
        <v>25.93356164</v>
      </c>
      <c r="I46" s="48"/>
      <c r="J46" s="38"/>
    </row>
    <row r="47" ht="15.75" customHeight="1">
      <c r="A47" s="46"/>
      <c r="B47" s="26"/>
      <c r="C47" s="35"/>
      <c r="D47" s="32"/>
      <c r="E47" s="20" t="s">
        <v>80</v>
      </c>
      <c r="F47" s="128" t="s">
        <v>214</v>
      </c>
      <c r="G47" s="22">
        <f t="shared" si="1"/>
        <v>26.46255708</v>
      </c>
      <c r="I47" s="48"/>
      <c r="J47" s="38"/>
    </row>
    <row r="48" ht="15.75" customHeight="1">
      <c r="A48" s="16"/>
      <c r="B48" s="26"/>
      <c r="C48" s="42"/>
      <c r="D48" s="32"/>
      <c r="E48" s="20" t="s">
        <v>81</v>
      </c>
      <c r="F48" s="128" t="s">
        <v>215</v>
      </c>
      <c r="G48" s="22">
        <f t="shared" si="1"/>
        <v>27.00913242</v>
      </c>
      <c r="H48" s="51"/>
      <c r="I48" s="37"/>
      <c r="J48" s="38"/>
    </row>
    <row r="49" ht="15.75" customHeight="1">
      <c r="A49" s="29"/>
      <c r="B49" s="49"/>
      <c r="C49" s="42"/>
      <c r="D49" s="32" t="s">
        <v>82</v>
      </c>
      <c r="E49" s="20" t="s">
        <v>83</v>
      </c>
      <c r="F49" s="128" t="s">
        <v>216</v>
      </c>
      <c r="G49" s="22">
        <f t="shared" si="1"/>
        <v>27.55091324</v>
      </c>
      <c r="H49" s="52" t="s">
        <v>84</v>
      </c>
      <c r="I49" s="53"/>
      <c r="J49" s="38"/>
    </row>
    <row r="50" ht="15.75" customHeight="1">
      <c r="A50" s="43"/>
      <c r="B50" s="19"/>
      <c r="C50" s="35"/>
      <c r="D50" s="32"/>
      <c r="E50" s="20" t="s">
        <v>85</v>
      </c>
      <c r="F50" s="128" t="s">
        <v>217</v>
      </c>
      <c r="G50" s="22">
        <f t="shared" si="1"/>
        <v>28.09908676</v>
      </c>
      <c r="H50" s="52"/>
      <c r="I50" s="53"/>
      <c r="J50" s="38"/>
    </row>
    <row r="51" ht="15.75" customHeight="1">
      <c r="A51" s="43"/>
      <c r="B51" s="19" t="s">
        <v>86</v>
      </c>
      <c r="C51" s="35"/>
      <c r="D51" s="47"/>
      <c r="E51" s="20" t="s">
        <v>87</v>
      </c>
      <c r="F51" s="128" t="s">
        <v>218</v>
      </c>
      <c r="G51" s="22">
        <f t="shared" si="1"/>
        <v>28.65684932</v>
      </c>
      <c r="H51" s="52"/>
      <c r="I51" s="53"/>
      <c r="J51" s="38"/>
    </row>
    <row r="52" ht="15.75" customHeight="1">
      <c r="A52" s="43"/>
      <c r="B52" s="19"/>
      <c r="C52" s="35" t="s">
        <v>88</v>
      </c>
      <c r="D52" s="47"/>
      <c r="E52" s="20" t="s">
        <v>89</v>
      </c>
      <c r="F52" s="128" t="s">
        <v>219</v>
      </c>
      <c r="G52" s="22">
        <f t="shared" si="1"/>
        <v>29.23219178</v>
      </c>
      <c r="H52" s="54"/>
      <c r="I52" s="55"/>
      <c r="J52" s="38"/>
    </row>
    <row r="53" ht="15.75" customHeight="1">
      <c r="A53" s="43"/>
      <c r="B53" s="19"/>
      <c r="C53" s="35"/>
      <c r="D53" s="47"/>
      <c r="E53" s="20" t="s">
        <v>90</v>
      </c>
      <c r="F53" s="128" t="s">
        <v>220</v>
      </c>
      <c r="G53" s="22">
        <f t="shared" si="1"/>
        <v>29.82191781</v>
      </c>
      <c r="H53" s="54"/>
      <c r="I53" s="55" t="s">
        <v>91</v>
      </c>
      <c r="J53" s="38"/>
    </row>
    <row r="54" ht="15.75" customHeight="1">
      <c r="A54" s="46"/>
      <c r="B54" s="49"/>
      <c r="C54" s="41"/>
      <c r="D54" s="32"/>
      <c r="E54" s="20" t="s">
        <v>92</v>
      </c>
      <c r="F54" s="128" t="s">
        <v>221</v>
      </c>
      <c r="G54" s="22">
        <f t="shared" si="1"/>
        <v>30.41004566</v>
      </c>
      <c r="H54" s="52"/>
      <c r="I54" s="55"/>
      <c r="J54" s="38"/>
    </row>
    <row r="55" ht="15.75" customHeight="1">
      <c r="A55" s="16"/>
      <c r="B55" s="26"/>
      <c r="C55" s="42"/>
      <c r="D55" s="32"/>
      <c r="E55" s="20" t="s">
        <v>93</v>
      </c>
      <c r="F55" s="128" t="s">
        <v>222</v>
      </c>
      <c r="G55" s="22">
        <f t="shared" si="1"/>
        <v>30.99018265</v>
      </c>
      <c r="H55" s="52" t="s">
        <v>94</v>
      </c>
      <c r="I55" s="55"/>
      <c r="J55" s="38"/>
    </row>
    <row r="56" ht="15.75" customHeight="1">
      <c r="A56" s="16" t="s">
        <v>95</v>
      </c>
      <c r="B56" s="26"/>
      <c r="C56" s="42"/>
      <c r="D56" s="32" t="s">
        <v>96</v>
      </c>
      <c r="E56" s="20" t="s">
        <v>97</v>
      </c>
      <c r="F56" s="128" t="s">
        <v>223</v>
      </c>
      <c r="G56" s="22">
        <f t="shared" si="1"/>
        <v>31.57031963</v>
      </c>
      <c r="H56" s="52"/>
      <c r="I56" s="53"/>
      <c r="J56" s="38"/>
    </row>
    <row r="57" ht="15.75" customHeight="1">
      <c r="A57" s="16"/>
      <c r="B57" s="26"/>
      <c r="C57" s="35"/>
      <c r="D57" s="32"/>
      <c r="E57" s="20" t="s">
        <v>98</v>
      </c>
      <c r="F57" s="128" t="s">
        <v>224</v>
      </c>
      <c r="G57" s="22">
        <f t="shared" si="1"/>
        <v>32.15844749</v>
      </c>
      <c r="H57" s="52"/>
      <c r="I57" s="53"/>
      <c r="J57" s="38"/>
    </row>
    <row r="58" ht="15.75" customHeight="1">
      <c r="A58" s="16"/>
      <c r="B58" s="26"/>
      <c r="C58" s="35" t="s">
        <v>99</v>
      </c>
      <c r="D58" s="32"/>
      <c r="E58" s="20" t="s">
        <v>100</v>
      </c>
      <c r="F58" s="128" t="s">
        <v>225</v>
      </c>
      <c r="G58" s="22">
        <f t="shared" si="1"/>
        <v>32.73858447</v>
      </c>
      <c r="H58" s="54"/>
      <c r="I58" s="55"/>
      <c r="J58" s="38"/>
    </row>
    <row r="59" ht="15.75" customHeight="1">
      <c r="A59" s="46"/>
      <c r="B59" s="26"/>
      <c r="C59" s="35"/>
      <c r="D59" s="47"/>
      <c r="E59" s="20" t="s">
        <v>101</v>
      </c>
      <c r="F59" s="128" t="s">
        <v>226</v>
      </c>
      <c r="G59" s="22">
        <f t="shared" si="1"/>
        <v>33.32031963</v>
      </c>
      <c r="H59" s="54"/>
      <c r="I59" s="55" t="s">
        <v>102</v>
      </c>
      <c r="J59" s="38"/>
    </row>
    <row r="60" ht="15.75" customHeight="1">
      <c r="A60" s="43"/>
      <c r="B60" s="49"/>
      <c r="C60" s="35"/>
      <c r="D60" s="47"/>
      <c r="E60" s="20" t="s">
        <v>103</v>
      </c>
      <c r="F60" s="128" t="s">
        <v>227</v>
      </c>
      <c r="G60" s="22">
        <f t="shared" si="1"/>
        <v>33.90844749</v>
      </c>
      <c r="H60" s="54"/>
      <c r="I60" s="55"/>
      <c r="J60" s="38"/>
    </row>
    <row r="61" ht="15.75" customHeight="1">
      <c r="A61" s="43"/>
      <c r="B61" s="19"/>
      <c r="C61" s="42"/>
      <c r="D61" s="32"/>
      <c r="E61" s="20" t="s">
        <v>104</v>
      </c>
      <c r="F61" s="128" t="s">
        <v>228</v>
      </c>
      <c r="G61" s="22">
        <f t="shared" si="1"/>
        <v>34.493379</v>
      </c>
      <c r="H61" s="52"/>
      <c r="I61" s="55"/>
      <c r="J61" s="38"/>
    </row>
    <row r="62" ht="15.75" customHeight="1">
      <c r="A62" s="43"/>
      <c r="B62" s="56" t="s">
        <v>105</v>
      </c>
      <c r="C62" s="42"/>
      <c r="D62" s="32" t="s">
        <v>106</v>
      </c>
      <c r="E62" s="20" t="s">
        <v>107</v>
      </c>
      <c r="F62" s="128" t="s">
        <v>229</v>
      </c>
      <c r="G62" s="22">
        <f t="shared" si="1"/>
        <v>35.07351598</v>
      </c>
      <c r="H62" s="52" t="s">
        <v>108</v>
      </c>
      <c r="I62" s="37"/>
      <c r="J62" s="57"/>
    </row>
    <row r="63" ht="15.75" customHeight="1">
      <c r="A63" s="43"/>
      <c r="B63" s="56"/>
      <c r="C63" s="42"/>
      <c r="D63" s="32"/>
      <c r="E63" s="20" t="s">
        <v>109</v>
      </c>
      <c r="F63" s="128" t="s">
        <v>230</v>
      </c>
      <c r="G63" s="22">
        <f t="shared" si="1"/>
        <v>35.65844749</v>
      </c>
      <c r="H63" s="51"/>
      <c r="I63" s="37"/>
      <c r="J63" s="57" t="s">
        <v>110</v>
      </c>
    </row>
    <row r="64" ht="15.75" customHeight="1">
      <c r="A64" s="43"/>
      <c r="B64" s="56"/>
      <c r="C64" s="42"/>
      <c r="D64" s="32"/>
      <c r="E64" s="20" t="s">
        <v>111</v>
      </c>
      <c r="F64" s="128" t="s">
        <v>231</v>
      </c>
      <c r="G64" s="22">
        <f t="shared" si="1"/>
        <v>36.40799087</v>
      </c>
      <c r="H64" s="51"/>
      <c r="I64" s="48"/>
      <c r="J64" s="57"/>
    </row>
    <row r="65" ht="15.75" customHeight="1">
      <c r="A65" s="58"/>
      <c r="B65" s="59"/>
      <c r="C65" s="35"/>
      <c r="D65" s="44"/>
      <c r="E65" s="20" t="s">
        <v>112</v>
      </c>
      <c r="F65" s="128" t="s">
        <v>232</v>
      </c>
      <c r="G65" s="22">
        <f t="shared" si="1"/>
        <v>37.16712329</v>
      </c>
      <c r="H65" s="60"/>
      <c r="I65" s="55" t="s">
        <v>113</v>
      </c>
      <c r="J65" s="57"/>
    </row>
    <row r="66" ht="15.75" customHeight="1">
      <c r="A66" s="61"/>
      <c r="B66" s="62"/>
      <c r="C66" s="35" t="s">
        <v>114</v>
      </c>
      <c r="D66" s="47"/>
      <c r="E66" s="20" t="s">
        <v>115</v>
      </c>
      <c r="F66" s="128" t="s">
        <v>233</v>
      </c>
      <c r="G66" s="22">
        <f t="shared" si="1"/>
        <v>37.94543379</v>
      </c>
      <c r="H66" s="60"/>
      <c r="I66" s="48"/>
      <c r="J66" s="57"/>
    </row>
    <row r="67" ht="15.75" customHeight="1">
      <c r="A67" s="63"/>
      <c r="B67" s="62"/>
      <c r="C67" s="35"/>
      <c r="D67" s="47"/>
      <c r="E67" s="20" t="s">
        <v>116</v>
      </c>
      <c r="F67" s="128" t="s">
        <v>234</v>
      </c>
      <c r="G67" s="22">
        <f t="shared" si="1"/>
        <v>38.74292237</v>
      </c>
      <c r="H67" s="60"/>
      <c r="I67" s="48"/>
      <c r="J67" s="57"/>
    </row>
    <row r="68" ht="15.75" customHeight="1">
      <c r="A68" s="63"/>
      <c r="B68" s="62"/>
      <c r="C68" s="64"/>
      <c r="D68" s="65"/>
      <c r="E68" s="20" t="s">
        <v>117</v>
      </c>
      <c r="F68" s="128" t="s">
        <v>235</v>
      </c>
      <c r="G68" s="22">
        <f t="shared" si="1"/>
        <v>39.55319635</v>
      </c>
      <c r="H68" s="51"/>
      <c r="I68" s="37"/>
      <c r="J68" s="57"/>
    </row>
    <row r="69" ht="15.75" customHeight="1">
      <c r="A69" s="63"/>
      <c r="B69" s="63"/>
      <c r="C69" s="66"/>
      <c r="D69" s="67"/>
      <c r="E69" s="20" t="s">
        <v>118</v>
      </c>
      <c r="F69" s="128" t="s">
        <v>236</v>
      </c>
      <c r="G69" s="22">
        <f t="shared" si="1"/>
        <v>40.34748858</v>
      </c>
      <c r="H69" s="52" t="s">
        <v>119</v>
      </c>
      <c r="I69" s="37"/>
      <c r="J69" s="57"/>
    </row>
    <row r="70" ht="15.75" customHeight="1">
      <c r="A70" s="68"/>
      <c r="B70" s="68"/>
      <c r="C70" s="68"/>
      <c r="D70" s="69"/>
      <c r="E70" s="20" t="s">
        <v>120</v>
      </c>
      <c r="F70" s="128" t="s">
        <v>237</v>
      </c>
      <c r="G70" s="22">
        <f t="shared" si="1"/>
        <v>40.41141553</v>
      </c>
      <c r="H70" s="51"/>
      <c r="I70" s="70"/>
      <c r="J70" s="38"/>
    </row>
    <row r="71" ht="15.75" customHeight="1">
      <c r="A71" s="68"/>
      <c r="B71" s="68"/>
      <c r="C71" s="68"/>
      <c r="D71" s="69"/>
      <c r="E71" s="20" t="s">
        <v>121</v>
      </c>
      <c r="F71" s="128" t="s">
        <v>238</v>
      </c>
      <c r="G71" s="22">
        <f t="shared" si="1"/>
        <v>41.71392694</v>
      </c>
      <c r="H71" s="51"/>
      <c r="I71" s="70"/>
      <c r="J71" s="38"/>
    </row>
    <row r="72" ht="15.75" customHeight="1">
      <c r="A72" s="68"/>
      <c r="B72" s="68"/>
      <c r="C72" s="68"/>
      <c r="D72" s="69"/>
      <c r="E72" s="20" t="s">
        <v>122</v>
      </c>
      <c r="F72" s="128" t="s">
        <v>239</v>
      </c>
      <c r="G72" s="22">
        <f t="shared" si="1"/>
        <v>43.01324201</v>
      </c>
      <c r="H72" s="51"/>
      <c r="I72" s="70"/>
      <c r="J72" s="38"/>
    </row>
    <row r="73" ht="15.75" customHeight="1">
      <c r="A73" s="68"/>
      <c r="B73" s="68"/>
      <c r="C73" s="68"/>
      <c r="D73" s="69"/>
      <c r="E73" s="20" t="s">
        <v>123</v>
      </c>
      <c r="F73" s="128" t="s">
        <v>240</v>
      </c>
      <c r="G73" s="22">
        <f t="shared" si="1"/>
        <v>44.31894977</v>
      </c>
      <c r="H73" s="51"/>
      <c r="I73" s="70"/>
      <c r="J73" s="38"/>
    </row>
    <row r="74" ht="15.75" customHeight="1">
      <c r="A74" s="68"/>
      <c r="B74" s="68"/>
      <c r="C74" s="68"/>
      <c r="D74" s="69"/>
      <c r="E74" s="20" t="s">
        <v>124</v>
      </c>
      <c r="F74" s="128" t="s">
        <v>241</v>
      </c>
      <c r="G74" s="22">
        <f t="shared" si="1"/>
        <v>45.62465753</v>
      </c>
      <c r="H74" s="51"/>
      <c r="I74" s="70"/>
      <c r="J74" s="38"/>
    </row>
    <row r="75" ht="15.75" customHeight="1">
      <c r="A75" s="68"/>
      <c r="B75" s="68"/>
      <c r="C75" s="68"/>
      <c r="D75" s="69"/>
      <c r="E75" s="20" t="s">
        <v>125</v>
      </c>
      <c r="F75" s="128" t="s">
        <v>242</v>
      </c>
      <c r="G75" s="22">
        <f t="shared" si="1"/>
        <v>46.92557078</v>
      </c>
      <c r="H75" s="51"/>
      <c r="I75" s="70"/>
      <c r="J75" s="38"/>
    </row>
    <row r="76" ht="15.75" customHeight="1">
      <c r="A76" s="68"/>
      <c r="B76" s="68"/>
      <c r="C76" s="68"/>
      <c r="D76" s="69"/>
      <c r="E76" s="20" t="s">
        <v>126</v>
      </c>
      <c r="F76" s="128" t="s">
        <v>243</v>
      </c>
      <c r="G76" s="22">
        <f t="shared" si="1"/>
        <v>48.22648402</v>
      </c>
      <c r="H76" s="60"/>
      <c r="I76" s="70"/>
      <c r="J76" s="38"/>
    </row>
    <row r="77" ht="15.75" customHeight="1">
      <c r="A77" s="68"/>
      <c r="B77" s="68"/>
      <c r="C77" s="68"/>
      <c r="D77" s="69"/>
      <c r="E77" s="20" t="s">
        <v>127</v>
      </c>
      <c r="F77" s="128" t="s">
        <v>244</v>
      </c>
      <c r="G77" s="22">
        <f t="shared" si="1"/>
        <v>49.53538813</v>
      </c>
      <c r="H77" s="60"/>
      <c r="I77" s="70"/>
      <c r="J77" s="38"/>
    </row>
    <row r="78" ht="15.75" customHeight="1">
      <c r="A78" s="68"/>
      <c r="B78" s="68"/>
      <c r="C78" s="68"/>
      <c r="D78" s="69"/>
      <c r="E78" s="20" t="s">
        <v>128</v>
      </c>
      <c r="F78" s="128" t="s">
        <v>245</v>
      </c>
      <c r="G78" s="22">
        <f t="shared" si="1"/>
        <v>50.8347032</v>
      </c>
      <c r="H78" s="60"/>
      <c r="I78" s="70"/>
      <c r="J78" s="38"/>
    </row>
    <row r="79" ht="15.75" customHeight="1">
      <c r="A79" s="68"/>
      <c r="B79" s="68"/>
      <c r="C79" s="68"/>
      <c r="D79" s="69"/>
      <c r="E79" s="20" t="s">
        <v>129</v>
      </c>
      <c r="F79" s="128" t="s">
        <v>246</v>
      </c>
      <c r="G79" s="22">
        <f t="shared" si="1"/>
        <v>52.14041096</v>
      </c>
      <c r="H79" s="60"/>
      <c r="I79" s="70"/>
      <c r="J79" s="38"/>
    </row>
    <row r="80" ht="15.75" customHeight="1">
      <c r="A80" s="68"/>
      <c r="B80" s="68"/>
      <c r="C80" s="68"/>
      <c r="D80" s="69"/>
      <c r="E80" s="20" t="s">
        <v>130</v>
      </c>
      <c r="F80" s="128" t="s">
        <v>247</v>
      </c>
      <c r="G80" s="22">
        <f t="shared" si="1"/>
        <v>53.44452055</v>
      </c>
      <c r="H80" s="60"/>
      <c r="I80" s="70"/>
      <c r="J80" s="38"/>
    </row>
    <row r="81" ht="15.75" customHeight="1">
      <c r="A81" s="68"/>
      <c r="B81" s="68"/>
      <c r="C81" s="68"/>
      <c r="D81" s="69"/>
      <c r="E81" s="20" t="s">
        <v>131</v>
      </c>
      <c r="F81" s="128" t="s">
        <v>248</v>
      </c>
      <c r="G81" s="22">
        <f t="shared" si="1"/>
        <v>54.60799087</v>
      </c>
      <c r="H81" s="51"/>
      <c r="I81" s="70"/>
      <c r="J81" s="38"/>
    </row>
    <row r="82" ht="15.75" customHeight="1">
      <c r="A82" s="68"/>
      <c r="B82" s="68"/>
      <c r="C82" s="68"/>
      <c r="D82" s="69"/>
      <c r="E82" s="20" t="s">
        <v>132</v>
      </c>
      <c r="F82" s="128" t="s">
        <v>249</v>
      </c>
      <c r="G82" s="22">
        <f t="shared" si="1"/>
        <v>55.91210046</v>
      </c>
      <c r="H82" s="52" t="s">
        <v>133</v>
      </c>
      <c r="I82" s="70"/>
      <c r="J82" s="38"/>
    </row>
    <row r="83" ht="15.75" customHeight="1">
      <c r="A83" s="68"/>
      <c r="B83" s="68"/>
      <c r="C83" s="68"/>
      <c r="D83" s="69"/>
      <c r="E83" s="20" t="s">
        <v>134</v>
      </c>
      <c r="F83" s="128" t="s">
        <v>250</v>
      </c>
      <c r="G83" s="22">
        <f t="shared" si="1"/>
        <v>57.21461187</v>
      </c>
      <c r="H83" s="51" t="s">
        <v>135</v>
      </c>
      <c r="I83" s="70"/>
      <c r="J83" s="38"/>
    </row>
    <row r="84" ht="15.75" customHeight="1">
      <c r="A84" s="68"/>
      <c r="B84" s="68"/>
      <c r="C84" s="68"/>
      <c r="D84" s="69"/>
      <c r="E84" s="20" t="s">
        <v>136</v>
      </c>
      <c r="F84" s="128" t="s">
        <v>251</v>
      </c>
      <c r="G84" s="22">
        <f t="shared" si="1"/>
        <v>58.51232877</v>
      </c>
      <c r="H84" s="51"/>
      <c r="I84" s="70"/>
      <c r="J84" s="38"/>
    </row>
    <row r="85" ht="15.75" customHeight="1">
      <c r="A85" s="68"/>
      <c r="B85" s="68"/>
      <c r="C85" s="68"/>
      <c r="D85" s="69"/>
      <c r="E85" s="20" t="s">
        <v>137</v>
      </c>
      <c r="F85" s="128" t="s">
        <v>252</v>
      </c>
      <c r="G85" s="22">
        <f t="shared" si="1"/>
        <v>60.09238965</v>
      </c>
      <c r="H85" s="51"/>
      <c r="I85" s="70"/>
      <c r="J85" s="38"/>
    </row>
    <row r="86" ht="15.75" customHeight="1">
      <c r="A86" s="68"/>
      <c r="B86" s="68"/>
      <c r="C86" s="68"/>
      <c r="D86" s="69"/>
      <c r="E86" s="20" t="s">
        <v>138</v>
      </c>
      <c r="F86" s="128" t="s">
        <v>253</v>
      </c>
      <c r="G86" s="22">
        <f t="shared" si="1"/>
        <v>60.46050228</v>
      </c>
      <c r="H86" s="51"/>
      <c r="I86" s="70"/>
      <c r="J86" s="38"/>
    </row>
    <row r="87" ht="15.75" customHeight="1">
      <c r="A87" s="68"/>
      <c r="B87" s="68"/>
      <c r="C87" s="68"/>
      <c r="D87" s="69"/>
      <c r="E87" s="20" t="s">
        <v>139</v>
      </c>
      <c r="F87" s="128" t="s">
        <v>254</v>
      </c>
      <c r="G87" s="22">
        <f t="shared" si="1"/>
        <v>62.00913242</v>
      </c>
      <c r="H87" s="51"/>
      <c r="I87" s="70"/>
      <c r="J87" s="38"/>
    </row>
    <row r="88" ht="15.75" customHeight="1">
      <c r="A88" s="68"/>
      <c r="B88" s="68"/>
      <c r="C88" s="68"/>
      <c r="D88" s="69"/>
      <c r="E88" s="20" t="s">
        <v>140</v>
      </c>
      <c r="F88" s="128" t="s">
        <v>255</v>
      </c>
      <c r="G88" s="22">
        <f t="shared" si="1"/>
        <v>63.55456621</v>
      </c>
      <c r="H88" s="60"/>
      <c r="I88" s="70"/>
      <c r="J88" s="38"/>
    </row>
    <row r="89" ht="15.75" customHeight="1">
      <c r="A89" s="68"/>
      <c r="B89" s="68"/>
      <c r="C89" s="68"/>
      <c r="D89" s="69"/>
      <c r="E89" s="20" t="s">
        <v>141</v>
      </c>
      <c r="F89" s="128" t="s">
        <v>256</v>
      </c>
      <c r="G89" s="22">
        <f t="shared" si="1"/>
        <v>70.11187215</v>
      </c>
      <c r="H89" s="51"/>
      <c r="I89" s="70"/>
      <c r="J89" s="38"/>
    </row>
    <row r="90" ht="15.75" customHeight="1">
      <c r="A90" s="68"/>
      <c r="B90" s="68"/>
      <c r="C90" s="68"/>
      <c r="D90" s="69"/>
      <c r="E90" s="20" t="s">
        <v>142</v>
      </c>
      <c r="F90" s="128" t="s">
        <v>257</v>
      </c>
      <c r="G90" s="22">
        <f t="shared" si="1"/>
        <v>72.02435312</v>
      </c>
      <c r="H90" s="52" t="s">
        <v>133</v>
      </c>
      <c r="I90" s="70"/>
      <c r="J90" s="38"/>
    </row>
    <row r="91" ht="15.75" customHeight="1">
      <c r="A91" s="68"/>
      <c r="B91" s="68"/>
      <c r="C91" s="68"/>
      <c r="D91" s="69"/>
      <c r="E91" s="20" t="s">
        <v>143</v>
      </c>
      <c r="F91" s="128" t="s">
        <v>258</v>
      </c>
      <c r="G91" s="22">
        <f t="shared" si="1"/>
        <v>73.9347032</v>
      </c>
      <c r="H91" s="51" t="s">
        <v>144</v>
      </c>
      <c r="I91" s="70"/>
      <c r="J91" s="38"/>
    </row>
    <row r="92" ht="15.75" customHeight="1">
      <c r="A92" s="68"/>
      <c r="B92" s="68"/>
      <c r="C92" s="68"/>
      <c r="D92" s="69"/>
      <c r="E92" s="20" t="s">
        <v>145</v>
      </c>
      <c r="F92" s="128" t="s">
        <v>259</v>
      </c>
      <c r="G92" s="22">
        <f t="shared" si="1"/>
        <v>75.84931507</v>
      </c>
      <c r="H92" s="51"/>
      <c r="I92" s="70"/>
      <c r="J92" s="38"/>
    </row>
    <row r="93" ht="15.75" customHeight="1">
      <c r="A93" s="68"/>
      <c r="B93" s="68"/>
      <c r="C93" s="68"/>
      <c r="D93" s="69"/>
      <c r="E93" s="20" t="s">
        <v>146</v>
      </c>
      <c r="F93" s="128" t="s">
        <v>260</v>
      </c>
      <c r="G93" s="22">
        <f t="shared" si="1"/>
        <v>77.75913242</v>
      </c>
      <c r="H93" s="51"/>
      <c r="I93" s="70"/>
      <c r="J93" s="38"/>
    </row>
    <row r="94" ht="15.75" customHeight="1">
      <c r="A94" s="68"/>
      <c r="B94" s="68"/>
      <c r="C94" s="68"/>
      <c r="D94" s="69"/>
      <c r="E94" s="20" t="s">
        <v>147</v>
      </c>
      <c r="F94" s="128" t="s">
        <v>261</v>
      </c>
      <c r="G94" s="22">
        <f t="shared" si="1"/>
        <v>79.60502283</v>
      </c>
      <c r="H94" s="51"/>
      <c r="I94" s="70"/>
      <c r="J94" s="38"/>
    </row>
    <row r="95" ht="15.75" customHeight="1">
      <c r="A95" s="68"/>
      <c r="B95" s="68"/>
      <c r="C95" s="68"/>
      <c r="D95" s="69"/>
      <c r="E95" s="20" t="s">
        <v>148</v>
      </c>
      <c r="F95" s="128" t="s">
        <v>262</v>
      </c>
      <c r="G95" s="22">
        <f t="shared" si="1"/>
        <v>81.45251142</v>
      </c>
      <c r="H95" s="51"/>
      <c r="I95" s="70"/>
      <c r="J95" s="38"/>
    </row>
    <row r="96" ht="15.75" customHeight="1">
      <c r="A96" s="68"/>
      <c r="B96" s="68"/>
      <c r="C96" s="68"/>
      <c r="D96" s="69"/>
      <c r="E96" s="20" t="s">
        <v>149</v>
      </c>
      <c r="F96" s="128" t="s">
        <v>263</v>
      </c>
      <c r="G96" s="22">
        <f t="shared" si="1"/>
        <v>83.63082192</v>
      </c>
      <c r="I96" s="70"/>
      <c r="J96" s="38"/>
    </row>
    <row r="97" ht="15.75" customHeight="1">
      <c r="A97" s="68"/>
      <c r="B97" s="68"/>
      <c r="C97" s="68"/>
      <c r="D97" s="69"/>
      <c r="E97" s="20" t="s">
        <v>150</v>
      </c>
      <c r="F97" s="128" t="s">
        <v>264</v>
      </c>
      <c r="G97" s="22">
        <f t="shared" si="1"/>
        <v>85.6109589</v>
      </c>
      <c r="I97" s="70"/>
      <c r="J97" s="38"/>
    </row>
    <row r="98" ht="15.75" customHeight="1">
      <c r="A98" s="68"/>
      <c r="B98" s="68"/>
      <c r="C98" s="68"/>
      <c r="D98" s="69"/>
      <c r="E98" s="131" t="s">
        <v>151</v>
      </c>
      <c r="F98" s="132" t="s">
        <v>265</v>
      </c>
      <c r="G98" s="83">
        <f t="shared" si="1"/>
        <v>87.64383562</v>
      </c>
      <c r="I98" s="70"/>
      <c r="J98" s="38"/>
    </row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J1"/>
    <mergeCell ref="A2:B2"/>
    <mergeCell ref="C2:D2"/>
    <mergeCell ref="A3:B3"/>
    <mergeCell ref="C3:D3"/>
    <mergeCell ref="A4:B4"/>
    <mergeCell ref="C4:D4"/>
  </mergeCells>
  <printOptions gridLines="1" horizontalCentered="1"/>
  <pageMargins bottom="0.75" footer="0.0" header="0.0" left="0.7" right="0.7" top="0.75"/>
  <pageSetup fitToHeight="0" paperSize="8"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46.29"/>
    <col customWidth="1" min="3" max="3" width="19.0"/>
    <col customWidth="1" min="4" max="6" width="14.43"/>
    <col customWidth="1" min="7" max="7" width="20.14"/>
  </cols>
  <sheetData>
    <row r="1">
      <c r="A1" s="133"/>
      <c r="B1" s="133"/>
      <c r="C1" s="133"/>
      <c r="D1" s="133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</row>
    <row r="2">
      <c r="A2" s="135" t="s">
        <v>266</v>
      </c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>
      <c r="A3" s="134"/>
      <c r="B3" s="136"/>
      <c r="C3" s="136"/>
      <c r="D3" s="136"/>
      <c r="E3" s="136"/>
      <c r="F3" s="136"/>
      <c r="G3" s="136"/>
      <c r="H3" s="136"/>
      <c r="I3" s="136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4" ht="24.75" customHeight="1">
      <c r="A4" s="137" t="s">
        <v>267</v>
      </c>
      <c r="B4" s="138" t="s">
        <v>154</v>
      </c>
      <c r="C4" s="139" t="s">
        <v>268</v>
      </c>
      <c r="D4" s="140" t="s">
        <v>269</v>
      </c>
      <c r="E4" s="139" t="s">
        <v>270</v>
      </c>
      <c r="F4" s="140" t="s">
        <v>271</v>
      </c>
      <c r="G4" s="138" t="s">
        <v>159</v>
      </c>
      <c r="H4" s="138" t="s">
        <v>160</v>
      </c>
      <c r="I4" s="138" t="s">
        <v>272</v>
      </c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</row>
    <row r="5" ht="24.75" customHeight="1">
      <c r="A5" s="141" t="s">
        <v>273</v>
      </c>
      <c r="B5" s="142" t="s">
        <v>162</v>
      </c>
      <c r="C5" s="143">
        <f t="shared" ref="C5:D5" si="1">(E5*36)*52</f>
        <v>11475.36</v>
      </c>
      <c r="D5" s="144">
        <f t="shared" si="1"/>
        <v>12355.2</v>
      </c>
      <c r="E5" s="145">
        <v>6.13</v>
      </c>
      <c r="F5" s="146">
        <f>G5+1.32</f>
        <v>6.6</v>
      </c>
      <c r="G5" s="147">
        <v>5.28</v>
      </c>
      <c r="H5" s="147">
        <f t="shared" ref="H5:H8" si="3">F5-G5</f>
        <v>1.32</v>
      </c>
      <c r="I5" s="148">
        <f t="shared" ref="I5:I10" si="4">(F5-E5)/E5</f>
        <v>0.0766721044</v>
      </c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</row>
    <row r="6" ht="24.75" customHeight="1">
      <c r="A6" s="137"/>
      <c r="B6" s="142" t="s">
        <v>163</v>
      </c>
      <c r="C6" s="143">
        <f t="shared" ref="C6:D6" si="2">(E6*36)*52</f>
        <v>11718.72</v>
      </c>
      <c r="D6" s="144">
        <f t="shared" si="2"/>
        <v>12598.56</v>
      </c>
      <c r="E6" s="145">
        <v>6.26</v>
      </c>
      <c r="F6" s="146">
        <f>G6+1.45</f>
        <v>6.73</v>
      </c>
      <c r="G6" s="147">
        <v>5.28</v>
      </c>
      <c r="H6" s="147">
        <f t="shared" si="3"/>
        <v>1.45</v>
      </c>
      <c r="I6" s="148">
        <f t="shared" si="4"/>
        <v>0.0750798722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</row>
    <row r="7" ht="24.75" customHeight="1">
      <c r="A7" s="137" t="s">
        <v>274</v>
      </c>
      <c r="B7" s="142" t="s">
        <v>164</v>
      </c>
      <c r="C7" s="143">
        <f t="shared" ref="C7:D7" si="5">(E7*36)*52</f>
        <v>14208.48</v>
      </c>
      <c r="D7" s="144">
        <f t="shared" si="5"/>
        <v>15088.32</v>
      </c>
      <c r="E7" s="145">
        <v>7.59</v>
      </c>
      <c r="F7" s="146">
        <f>G7+2.78</f>
        <v>8.06</v>
      </c>
      <c r="G7" s="147">
        <v>5.28</v>
      </c>
      <c r="H7" s="147">
        <f t="shared" si="3"/>
        <v>2.78</v>
      </c>
      <c r="I7" s="148">
        <f t="shared" si="4"/>
        <v>0.06192358366</v>
      </c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</row>
    <row r="8" ht="24.75" customHeight="1">
      <c r="A8" s="137" t="s">
        <v>275</v>
      </c>
      <c r="B8" s="142" t="s">
        <v>165</v>
      </c>
      <c r="C8" s="143">
        <f t="shared" ref="C8:D8" si="6">(E8*36)*52</f>
        <v>14208.48</v>
      </c>
      <c r="D8" s="144">
        <f t="shared" si="6"/>
        <v>15444</v>
      </c>
      <c r="E8" s="145">
        <v>7.59</v>
      </c>
      <c r="F8" s="146">
        <f>G8+0.76</f>
        <v>8.25</v>
      </c>
      <c r="G8" s="147">
        <v>7.49</v>
      </c>
      <c r="H8" s="147">
        <f t="shared" si="3"/>
        <v>0.76</v>
      </c>
      <c r="I8" s="148">
        <f t="shared" si="4"/>
        <v>0.08695652174</v>
      </c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</row>
    <row r="9" ht="24.75" customHeight="1">
      <c r="A9" s="137" t="s">
        <v>276</v>
      </c>
      <c r="B9" s="142" t="s">
        <v>277</v>
      </c>
      <c r="C9" s="143">
        <f t="shared" ref="C9:D9" si="7">(E9*36)*52</f>
        <v>17184.96</v>
      </c>
      <c r="D9" s="144">
        <f t="shared" si="7"/>
        <v>19056.96</v>
      </c>
      <c r="E9" s="145">
        <v>9.18</v>
      </c>
      <c r="F9" s="146">
        <v>10.18</v>
      </c>
      <c r="G9" s="147">
        <v>10.18</v>
      </c>
      <c r="H9" s="147">
        <v>0.0</v>
      </c>
      <c r="I9" s="148">
        <f t="shared" si="4"/>
        <v>0.1089324619</v>
      </c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</row>
    <row r="10" ht="24.75" customHeight="1">
      <c r="A10" s="137" t="s">
        <v>278</v>
      </c>
      <c r="B10" s="142" t="s">
        <v>279</v>
      </c>
      <c r="C10" s="143">
        <f t="shared" ref="C10:D10" si="8">(E10*36)*52</f>
        <v>17784</v>
      </c>
      <c r="D10" s="144">
        <f t="shared" si="8"/>
        <v>19506.24</v>
      </c>
      <c r="E10" s="145">
        <v>9.5</v>
      </c>
      <c r="F10" s="146">
        <v>10.42</v>
      </c>
      <c r="G10" s="147">
        <v>10.42</v>
      </c>
      <c r="H10" s="147">
        <v>0.0</v>
      </c>
      <c r="I10" s="148">
        <f t="shared" si="4"/>
        <v>0.09684210526</v>
      </c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ht="24.75" customHeight="1">
      <c r="A11" s="137"/>
      <c r="B11" s="136"/>
      <c r="C11" s="149"/>
      <c r="D11" s="149"/>
      <c r="E11" s="149"/>
      <c r="F11" s="149"/>
      <c r="G11" s="149"/>
      <c r="H11" s="150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</row>
    <row r="12">
      <c r="A12" s="134"/>
      <c r="B12" s="151" t="s">
        <v>280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</row>
    <row r="13">
      <c r="A13" s="134"/>
      <c r="B13" s="152" t="s">
        <v>281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</row>
    <row r="14">
      <c r="A14" s="134"/>
      <c r="B14" s="153" t="s">
        <v>282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</row>
    <row r="15">
      <c r="A15" s="134"/>
      <c r="B15" s="153" t="s">
        <v>283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</row>
    <row r="16">
      <c r="A16" s="134"/>
      <c r="B16" s="154" t="s">
        <v>284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</row>
    <row r="17">
      <c r="A17" s="134"/>
      <c r="B17" s="152" t="s">
        <v>285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</row>
    <row r="18">
      <c r="A18" s="134"/>
      <c r="B18" s="153" t="s">
        <v>286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</row>
    <row r="19">
      <c r="A19" s="134"/>
      <c r="B19" s="153" t="s">
        <v>287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</row>
    <row r="20">
      <c r="A20" s="134"/>
      <c r="B20" s="154" t="s">
        <v>288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</row>
    <row r="21" ht="15.75" customHeight="1">
      <c r="A21" s="134"/>
      <c r="B21" s="154" t="s">
        <v>289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</row>
    <row r="22" ht="15.75" customHeight="1">
      <c r="A22" s="155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</row>
    <row r="23" ht="15.75" customHeight="1">
      <c r="A23" s="156"/>
      <c r="B23" s="156"/>
      <c r="C23" s="156"/>
      <c r="D23" s="156"/>
      <c r="E23" s="156"/>
      <c r="F23" s="156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</row>
    <row r="24" ht="15.75" customHeight="1">
      <c r="A24" s="157"/>
      <c r="B24" s="158"/>
      <c r="C24" s="158"/>
      <c r="D24" s="158"/>
      <c r="E24" s="158"/>
      <c r="F24" s="158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</row>
    <row r="25" ht="15.75" customHeight="1">
      <c r="A25" s="15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</row>
    <row r="26" ht="15.75" customHeight="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</row>
    <row r="27" ht="15.75" customHeight="1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</row>
    <row r="28" ht="15.75" customHeight="1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</row>
    <row r="29" ht="15.75" customHeight="1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</row>
    <row r="30" ht="15.75" customHeight="1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</row>
    <row r="31" ht="15.75" customHeight="1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</row>
    <row r="32" ht="15.75" customHeight="1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</row>
    <row r="33" ht="15.75" customHeight="1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</row>
    <row r="34" ht="15.75" customHeight="1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</row>
    <row r="35" ht="15.75" customHeight="1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</row>
    <row r="36" ht="15.75" customHeight="1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</row>
    <row r="37" ht="15.75" customHeight="1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</row>
    <row r="38" ht="15.75" customHeight="1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</row>
    <row r="39" ht="15.75" customHeight="1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</row>
    <row r="40" ht="15.75" customHeight="1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</row>
    <row r="41" ht="15.75" customHeight="1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</row>
    <row r="42" ht="15.75" customHeight="1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</row>
    <row r="43" ht="15.75" customHeight="1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</row>
    <row r="44" ht="15.75" customHeight="1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</row>
    <row r="45" ht="15.75" customHeight="1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</row>
    <row r="46" ht="15.75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</row>
    <row r="47" ht="15.75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</row>
    <row r="48" ht="15.75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</row>
    <row r="49" ht="15.7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</row>
    <row r="50" ht="15.75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</row>
    <row r="51" ht="15.75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</row>
    <row r="52" ht="15.75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</row>
    <row r="53" ht="15.75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</row>
    <row r="54" ht="15.75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</row>
    <row r="55" ht="15.75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</row>
    <row r="56" ht="15.75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</row>
    <row r="57" ht="15.75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</row>
    <row r="58" ht="15.75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</row>
    <row r="59" ht="15.75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</row>
    <row r="60" ht="15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</row>
    <row r="61" ht="15.75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</row>
    <row r="62" ht="15.75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</row>
    <row r="63" ht="15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</row>
    <row r="64" ht="15.75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</row>
    <row r="65" ht="15.75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</row>
    <row r="66" ht="15.75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</row>
    <row r="67" ht="15.7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</row>
    <row r="68" ht="15.75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</row>
    <row r="69" ht="15.75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</row>
    <row r="70" ht="15.75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</row>
    <row r="71" ht="15.75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</row>
    <row r="72" ht="15.75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</row>
    <row r="73" ht="15.75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</row>
    <row r="74" ht="15.75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</row>
    <row r="75" ht="15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</row>
    <row r="76" ht="15.75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</row>
    <row r="77" ht="15.75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</row>
    <row r="78" ht="15.7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</row>
    <row r="79" ht="15.75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</row>
    <row r="80" ht="15.75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</row>
    <row r="81" ht="15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</row>
    <row r="82" ht="15.75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</row>
    <row r="83" ht="15.75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</row>
    <row r="84" ht="15.75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</row>
    <row r="85" ht="15.75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</row>
    <row r="86" ht="15.75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</row>
    <row r="87" ht="15.75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</row>
    <row r="88" ht="15.75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</row>
    <row r="89" ht="15.7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</row>
    <row r="90" ht="15.75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</row>
    <row r="91" ht="15.7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</row>
    <row r="92" ht="15.75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</row>
    <row r="93" ht="15.75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</row>
    <row r="94" ht="15.75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</row>
    <row r="95" ht="15.75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</row>
    <row r="96" ht="15.75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</row>
    <row r="97" ht="15.75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</row>
    <row r="98" ht="15.75" customHeight="1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</row>
    <row r="99" ht="15.75" customHeight="1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</row>
    <row r="100" ht="15.75" customHeight="1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</row>
    <row r="101" ht="15.75" customHeight="1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</row>
    <row r="102" ht="15.75" customHeight="1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</row>
    <row r="103" ht="15.75" customHeight="1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</row>
    <row r="104" ht="15.75" customHeight="1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</row>
    <row r="105" ht="15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</row>
    <row r="106" ht="15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</row>
    <row r="107" ht="15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</row>
    <row r="108" ht="15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</row>
    <row r="109" ht="15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</row>
    <row r="110" ht="15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</row>
    <row r="111" ht="15.75" customHeigh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</row>
    <row r="112" ht="15.75" customHeigh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</row>
    <row r="113" ht="15.7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</row>
    <row r="114" ht="15.75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</row>
    <row r="115" ht="15.75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</row>
    <row r="116" ht="15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</row>
    <row r="117" ht="15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</row>
    <row r="118" ht="15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</row>
    <row r="119" ht="15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</row>
    <row r="120" ht="15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</row>
    <row r="121" ht="15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</row>
    <row r="122" ht="15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</row>
    <row r="123" ht="15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</row>
    <row r="124" ht="15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</row>
    <row r="125" ht="15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</row>
    <row r="126" ht="15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</row>
    <row r="127" ht="15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</row>
    <row r="128" ht="15.75" customHeight="1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</row>
    <row r="129" ht="15.75" customHeight="1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</row>
    <row r="130" ht="15.75" customHeight="1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</row>
    <row r="131" ht="15.75" customHeight="1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</row>
    <row r="132" ht="15.75" customHeight="1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</row>
    <row r="133" ht="15.75" customHeight="1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</row>
    <row r="134" ht="15.75" customHeight="1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</row>
    <row r="135" ht="15.75" customHeight="1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</row>
    <row r="136" ht="15.75" customHeight="1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</row>
    <row r="137" ht="15.75" customHeight="1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</row>
    <row r="138" ht="15.75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</row>
    <row r="139" ht="15.75" customHeight="1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</row>
    <row r="140" ht="15.75" customHeight="1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</row>
    <row r="141" ht="15.75" customHeight="1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</row>
    <row r="142" ht="15.75" customHeight="1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</row>
    <row r="143" ht="15.75" customHeight="1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</row>
    <row r="144" ht="15.75" customHeight="1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</row>
    <row r="145" ht="15.75" customHeight="1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</row>
    <row r="146" ht="15.75" customHeight="1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</row>
    <row r="147" ht="15.75" customHeight="1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</row>
    <row r="148" ht="15.75" customHeight="1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</row>
    <row r="149" ht="15.75" customHeight="1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</row>
    <row r="150" ht="15.75" customHeight="1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</row>
    <row r="151" ht="15.75" customHeight="1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</row>
    <row r="152" ht="15.75" customHeight="1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</row>
    <row r="153" ht="15.75" customHeight="1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</row>
    <row r="154" ht="15.75" customHeight="1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</row>
    <row r="155" ht="15.75" customHeight="1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</row>
    <row r="156" ht="15.75" customHeight="1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</row>
    <row r="157" ht="15.75" customHeight="1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</row>
    <row r="158" ht="15.75" customHeight="1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</row>
    <row r="159" ht="15.75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</row>
    <row r="160" ht="15.75" customHeight="1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</row>
    <row r="161" ht="15.75" customHeight="1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</row>
    <row r="162" ht="15.75" customHeight="1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</row>
    <row r="163" ht="15.75" customHeight="1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</row>
    <row r="164" ht="15.75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</row>
    <row r="165" ht="15.75" customHeight="1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</row>
    <row r="166" ht="15.75" customHeight="1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</row>
    <row r="167" ht="15.75" customHeight="1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</row>
    <row r="168" ht="15.75" customHeight="1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</row>
    <row r="169" ht="15.75" customHeight="1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</row>
    <row r="170" ht="15.75" customHeight="1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</row>
    <row r="171" ht="15.75" customHeight="1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</row>
    <row r="172" ht="15.75" customHeight="1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</row>
    <row r="173" ht="15.75" customHeight="1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</row>
    <row r="174" ht="15.75" customHeight="1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</row>
    <row r="175" ht="15.75" customHeight="1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</row>
    <row r="176" ht="15.75" customHeight="1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</row>
    <row r="177" ht="15.75" customHeight="1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</row>
    <row r="178" ht="15.75" customHeight="1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</row>
    <row r="179" ht="15.75" customHeight="1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</row>
    <row r="180" ht="15.75" customHeight="1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</row>
    <row r="181" ht="15.75" customHeight="1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</row>
    <row r="182" ht="15.75" customHeight="1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</row>
    <row r="183" ht="15.75" customHeight="1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</row>
    <row r="184" ht="15.75" customHeight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</row>
    <row r="185" ht="15.75" customHeight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</row>
    <row r="186" ht="15.75" customHeight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</row>
    <row r="187" ht="15.75" customHeight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</row>
    <row r="188" ht="15.75" customHeight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</row>
    <row r="189" ht="15.75" customHeight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</row>
    <row r="190" ht="15.75" customHeight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</row>
    <row r="191" ht="15.75" customHeight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</row>
    <row r="192" ht="15.75" customHeight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</row>
    <row r="193" ht="15.75" customHeight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</row>
    <row r="194" ht="15.75" customHeight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</row>
    <row r="195" ht="15.75" customHeight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</row>
    <row r="196" ht="15.75" customHeight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</row>
    <row r="197" ht="15.75" customHeight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</row>
    <row r="198" ht="15.75" customHeight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</row>
    <row r="199" ht="15.75" customHeight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</row>
    <row r="200" ht="15.75" customHeight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</row>
    <row r="201" ht="15.75" customHeight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</row>
    <row r="202" ht="15.75" customHeight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</row>
    <row r="203" ht="15.75" customHeight="1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</row>
    <row r="204" ht="15.75" customHeight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</row>
    <row r="205" ht="15.75" customHeight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</row>
    <row r="206" ht="15.75" customHeight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</row>
    <row r="207" ht="15.75" customHeight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</row>
    <row r="208" ht="15.75" customHeight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</row>
    <row r="209" ht="15.75" customHeight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</row>
    <row r="210" ht="15.75" customHeight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</row>
    <row r="211" ht="15.75" customHeight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</row>
    <row r="212" ht="15.75" customHeight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</row>
    <row r="213" ht="15.75" customHeight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</row>
    <row r="214" ht="15.75" customHeight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</row>
    <row r="215" ht="15.75" customHeight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</row>
    <row r="216" ht="15.75" customHeight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</row>
    <row r="217" ht="15.75" customHeight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</row>
    <row r="218" ht="15.75" customHeight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</row>
    <row r="219" ht="15.75" customHeight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</row>
    <row r="220" ht="15.75" customHeight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</row>
    <row r="221" ht="15.75" customHeight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2:I2"/>
    <mergeCell ref="B11:H11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6" width="14.43"/>
  </cols>
  <sheetData>
    <row r="1" ht="15.0" customHeight="1">
      <c r="A1" s="159"/>
    </row>
    <row r="2">
      <c r="B2" s="134" t="s">
        <v>290</v>
      </c>
    </row>
    <row r="3">
      <c r="A3" s="134"/>
    </row>
    <row r="5" ht="15.0" customHeight="1">
      <c r="A5" s="86" t="s">
        <v>291</v>
      </c>
    </row>
    <row r="11">
      <c r="A11" s="160"/>
      <c r="B11" s="161"/>
      <c r="C11" s="162"/>
      <c r="D11" s="162"/>
      <c r="E11" s="163"/>
    </row>
    <row r="12">
      <c r="A12" s="164"/>
      <c r="B12" s="165"/>
      <c r="C12" s="166"/>
      <c r="D12" s="166"/>
      <c r="E12" s="166"/>
    </row>
    <row r="13">
      <c r="A13" s="161"/>
      <c r="B13" s="167"/>
      <c r="C13" s="168"/>
      <c r="D13" s="168"/>
      <c r="E13" s="169"/>
    </row>
    <row r="14">
      <c r="A14" s="170"/>
      <c r="B14" s="167"/>
      <c r="C14" s="168"/>
      <c r="D14" s="168"/>
      <c r="E14" s="171"/>
    </row>
    <row r="15">
      <c r="A15" s="170"/>
      <c r="B15" s="167"/>
      <c r="C15" s="168"/>
      <c r="D15" s="168"/>
      <c r="E15" s="171"/>
    </row>
    <row r="16">
      <c r="A16" s="170"/>
      <c r="B16" s="167"/>
      <c r="C16" s="168"/>
      <c r="D16" s="168"/>
      <c r="E16" s="171"/>
    </row>
    <row r="17">
      <c r="A17" s="170"/>
      <c r="B17" s="167"/>
      <c r="C17" s="168"/>
      <c r="D17" s="168"/>
      <c r="E17" s="171"/>
    </row>
    <row r="18">
      <c r="A18" s="170"/>
      <c r="B18" s="167"/>
      <c r="C18" s="168"/>
      <c r="D18" s="168"/>
      <c r="E18" s="171"/>
    </row>
    <row r="19">
      <c r="A19" s="170"/>
      <c r="B19" s="167"/>
      <c r="C19" s="168"/>
      <c r="D19" s="168"/>
      <c r="E19" s="171"/>
    </row>
    <row r="20">
      <c r="O20" s="161"/>
    </row>
    <row r="21" ht="15.75" customHeight="1">
      <c r="A21" s="160"/>
      <c r="B21" s="161"/>
      <c r="C21" s="162"/>
      <c r="D21" s="162"/>
      <c r="E21" s="163"/>
    </row>
    <row r="22" ht="15.75" customHeight="1">
      <c r="A22" s="164"/>
      <c r="B22" s="165"/>
      <c r="C22" s="166"/>
      <c r="D22" s="166"/>
      <c r="E22" s="166"/>
    </row>
    <row r="23" ht="15.75" customHeight="1">
      <c r="A23" s="161"/>
      <c r="B23" s="167"/>
      <c r="C23" s="168"/>
      <c r="D23" s="168"/>
      <c r="E23" s="169"/>
    </row>
    <row r="24" ht="15.75" customHeight="1">
      <c r="A24" s="170"/>
      <c r="B24" s="167"/>
      <c r="C24" s="168"/>
      <c r="D24" s="168"/>
      <c r="E24" s="171"/>
    </row>
    <row r="25" ht="15.75" customHeight="1">
      <c r="A25" s="170"/>
      <c r="B25" s="167"/>
      <c r="C25" s="168"/>
      <c r="D25" s="168"/>
      <c r="E25" s="171"/>
    </row>
    <row r="26" ht="15.75" customHeight="1">
      <c r="A26" s="170"/>
      <c r="B26" s="167"/>
      <c r="C26" s="168"/>
      <c r="D26" s="168"/>
      <c r="E26" s="171"/>
    </row>
    <row r="27" ht="15.75" customHeight="1">
      <c r="A27" s="170"/>
      <c r="B27" s="167"/>
      <c r="C27" s="168"/>
      <c r="D27" s="168"/>
      <c r="E27" s="171"/>
    </row>
    <row r="28" ht="15.75" customHeight="1">
      <c r="A28" s="170"/>
      <c r="B28" s="167"/>
      <c r="C28" s="168"/>
      <c r="D28" s="168"/>
      <c r="E28" s="171"/>
    </row>
    <row r="29" ht="15.75" customHeight="1">
      <c r="A29" s="170"/>
      <c r="B29" s="167"/>
      <c r="C29" s="168"/>
      <c r="D29" s="168"/>
      <c r="E29" s="171"/>
    </row>
    <row r="30" ht="15.75" customHeight="1"/>
    <row r="31" ht="15.75" customHeight="1">
      <c r="A31" s="160"/>
      <c r="B31" s="161"/>
      <c r="C31" s="162"/>
      <c r="D31" s="162"/>
      <c r="E31" s="163"/>
    </row>
    <row r="32" ht="15.75" customHeight="1">
      <c r="A32" s="164"/>
      <c r="B32" s="165"/>
      <c r="C32" s="166"/>
      <c r="D32" s="166"/>
      <c r="E32" s="166"/>
    </row>
    <row r="33" ht="15.75" customHeight="1">
      <c r="A33" s="161"/>
      <c r="B33" s="167"/>
      <c r="C33" s="168"/>
      <c r="D33" s="168"/>
      <c r="E33" s="169"/>
    </row>
    <row r="34" ht="15.75" customHeight="1">
      <c r="A34" s="170"/>
      <c r="B34" s="167"/>
      <c r="C34" s="168"/>
      <c r="D34" s="168"/>
      <c r="E34" s="171"/>
    </row>
    <row r="35" ht="15.75" customHeight="1">
      <c r="A35" s="170"/>
      <c r="B35" s="167"/>
      <c r="C35" s="168"/>
      <c r="D35" s="168"/>
      <c r="E35" s="171"/>
    </row>
    <row r="36" ht="15.75" customHeight="1">
      <c r="A36" s="170"/>
      <c r="B36" s="167"/>
      <c r="C36" s="168"/>
      <c r="D36" s="168"/>
      <c r="E36" s="17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2" width="21.29"/>
    <col customWidth="1" min="3" max="3" width="46.86"/>
    <col customWidth="1" min="4" max="4" width="3.71"/>
    <col customWidth="1" min="5" max="6" width="14.43"/>
  </cols>
  <sheetData>
    <row r="1" ht="15.0" customHeight="1">
      <c r="A1" s="172" t="s">
        <v>292</v>
      </c>
      <c r="B1" s="173"/>
      <c r="C1" s="174"/>
      <c r="E1" s="175" t="s">
        <v>293</v>
      </c>
    </row>
    <row r="2">
      <c r="E2" s="176"/>
      <c r="F2" s="176"/>
    </row>
    <row r="3">
      <c r="A3" s="177" t="s">
        <v>294</v>
      </c>
      <c r="B3" s="178" t="s">
        <v>295</v>
      </c>
      <c r="C3" s="179" t="s">
        <v>296</v>
      </c>
    </row>
    <row r="4">
      <c r="A4" s="180" t="s">
        <v>297</v>
      </c>
      <c r="B4" s="181" t="s">
        <v>298</v>
      </c>
      <c r="C4" s="182" t="s">
        <v>299</v>
      </c>
      <c r="E4" s="176"/>
    </row>
    <row r="5">
      <c r="A5" s="180" t="s">
        <v>300</v>
      </c>
      <c r="B5" s="181" t="s">
        <v>298</v>
      </c>
      <c r="C5" s="183" t="s">
        <v>301</v>
      </c>
    </row>
    <row r="6">
      <c r="A6" s="180" t="s">
        <v>302</v>
      </c>
      <c r="B6" s="184" t="str">
        <f>IFERROR(__xludf.DUMMYFUNCTION("(IMPORTRANGE(""https://docs.google.com/spreadsheets/d/12-i5BGe2GJkqiuzURfwrWMS2YTvsGbxt3mOY8P8AYTQ/edit#gid=1372335720"",""NHS01042022!Q5:Q5""))"),"#REF!")</f>
        <v>#REF!</v>
      </c>
      <c r="C6" s="183" t="s">
        <v>303</v>
      </c>
    </row>
    <row r="7">
      <c r="A7" s="180" t="s">
        <v>304</v>
      </c>
      <c r="B7" s="184" t="str">
        <f>IFERROR(__xludf.DUMMYFUNCTION("(IMPORTRANGE(""https://docs.google.com/spreadsheets/d/12-i5BGe2GJkqiuzURfwrWMS2YTvsGbxt3mOY8P8AYTQ/edit#gid=1372335720"",""NHS01042022!Q6:Q6""))"),"#REF!")</f>
        <v>#REF!</v>
      </c>
      <c r="C7" s="183"/>
    </row>
    <row r="8">
      <c r="A8" s="180" t="s">
        <v>305</v>
      </c>
      <c r="B8" s="184" t="str">
        <f>IFERROR(__xludf.DUMMYFUNCTION("(IMPORTRANGE(""https://docs.google.com/spreadsheets/d/12-i5BGe2GJkqiuzURfwrWMS2YTvsGbxt3mOY8P8AYTQ/edit#gid=1372335720"",""NHS01042022!Q7""))"),"#REF!")</f>
        <v>#REF!</v>
      </c>
      <c r="C8" s="183" t="s">
        <v>306</v>
      </c>
    </row>
    <row r="9">
      <c r="A9" s="180" t="s">
        <v>307</v>
      </c>
      <c r="B9" s="184" t="str">
        <f>IFERROR(__xludf.DUMMYFUNCTION("(IMPORTRANGE(""https://docs.google.com/spreadsheets/d/12-i5BGe2GJkqiuzURfwrWMS2YTvsGbxt3mOY8P8AYTQ/edit#gid=1372335720"",""NHS01042022!Q8""))"),"#REF!")</f>
        <v>#REF!</v>
      </c>
      <c r="C9" s="182" t="s">
        <v>308</v>
      </c>
    </row>
    <row r="10">
      <c r="A10" s="180" t="s">
        <v>309</v>
      </c>
      <c r="B10" s="184" t="str">
        <f>IFERROR(__xludf.DUMMYFUNCTION("(IMPORTRANGE(""https://docs.google.com/spreadsheets/d/12-i5BGe2GJkqiuzURfwrWMS2YTvsGbxt3mOY8P8AYTQ/edit#gid=1372335720"",""NHS01042022!Q9""))"),"#REF!")</f>
        <v>#REF!</v>
      </c>
      <c r="C10" s="182" t="s">
        <v>310</v>
      </c>
    </row>
    <row r="11">
      <c r="A11" s="180" t="s">
        <v>311</v>
      </c>
      <c r="B11" s="184" t="str">
        <f>IFERROR(__xludf.DUMMYFUNCTION("(IMPORTRANGE(""https://docs.google.com/spreadsheets/d/12-i5BGe2GJkqiuzURfwrWMS2YTvsGbxt3mOY8P8AYTQ/edit#gid=1372335720"",""NHS01042022!Q11""))"),"#REF!")</f>
        <v>#REF!</v>
      </c>
      <c r="C11" s="182"/>
    </row>
    <row r="12">
      <c r="A12" s="180" t="s">
        <v>312</v>
      </c>
      <c r="B12" s="184" t="str">
        <f>IFERROR(__xludf.DUMMYFUNCTION("(IMPORTRANGE(""https://docs.google.com/spreadsheets/d/12-i5BGe2GJkqiuzURfwrWMS2YTvsGbxt3mOY8P8AYTQ/edit#gid=1372335720"",""NHS01042022!Q12""))"),"#REF!")</f>
        <v>#REF!</v>
      </c>
      <c r="C12" s="182"/>
    </row>
    <row r="13">
      <c r="A13" s="180" t="s">
        <v>313</v>
      </c>
      <c r="B13" s="184" t="str">
        <f>IFERROR(__xludf.DUMMYFUNCTION("(IMPORTRANGE(""https://docs.google.com/spreadsheets/d/12-i5BGe2GJkqiuzURfwrWMS2YTvsGbxt3mOY8P8AYTQ/edit#gid=1372335720"",""NHS01042022!Q13""))"),"#REF!")</f>
        <v>#REF!</v>
      </c>
      <c r="C13" s="182"/>
    </row>
    <row r="14">
      <c r="A14" s="180" t="s">
        <v>314</v>
      </c>
      <c r="B14" s="184" t="str">
        <f>IFERROR(__xludf.DUMMYFUNCTION("(IMPORTRANGE(""https://docs.google.com/spreadsheets/d/12-i5BGe2GJkqiuzURfwrWMS2YTvsGbxt3mOY8P8AYTQ/edit#gid=1372335720"",""NHS01042022!Q14""))"),"#REF!")</f>
        <v>#REF!</v>
      </c>
      <c r="C14" s="182"/>
    </row>
    <row r="15">
      <c r="A15" s="180" t="s">
        <v>315</v>
      </c>
      <c r="B15" s="184" t="str">
        <f>IFERROR(__xludf.DUMMYFUNCTION("(IMPORTRANGE(""https://docs.google.com/spreadsheets/d/12-i5BGe2GJkqiuzURfwrWMS2YTvsGbxt3mOY8P8AYTQ/edit#gid=1372335720"",""NHS01042022!Q15""))"),"#REF!")</f>
        <v>#REF!</v>
      </c>
      <c r="C15" s="182"/>
    </row>
    <row r="16">
      <c r="A16" s="180" t="s">
        <v>316</v>
      </c>
      <c r="B16" s="184" t="str">
        <f>IFERROR(__xludf.DUMMYFUNCTION("(IMPORTRANGE(""https://docs.google.com/spreadsheets/d/12-i5BGe2GJkqiuzURfwrWMS2YTvsGbxt3mOY8P8AYTQ/edit#gid=1372335720"",""NHS01042022!Q16""))"),"#REF!")</f>
        <v>#REF!</v>
      </c>
      <c r="C16" s="182"/>
    </row>
    <row r="17">
      <c r="A17" s="180" t="s">
        <v>317</v>
      </c>
      <c r="B17" s="184" t="str">
        <f>IFERROR(__xludf.DUMMYFUNCTION("(IMPORTRANGE(""https://docs.google.com/spreadsheets/d/12-i5BGe2GJkqiuzURfwrWMS2YTvsGbxt3mOY8P8AYTQ/edit#gid=1372335720"",""NHS01042022!Q17""))"),"#REF!")</f>
        <v>#REF!</v>
      </c>
      <c r="C17" s="182"/>
    </row>
    <row r="18">
      <c r="A18" s="180" t="s">
        <v>318</v>
      </c>
      <c r="B18" s="184" t="str">
        <f>IFERROR(__xludf.DUMMYFUNCTION("(IMPORTRANGE(""https://docs.google.com/spreadsheets/d/12-i5BGe2GJkqiuzURfwrWMS2YTvsGbxt3mOY8P8AYTQ/edit#gid=1372335720"",""NHS01042022!Q18""))"),"#REF!")</f>
        <v>#REF!</v>
      </c>
      <c r="C18" s="182"/>
    </row>
    <row r="19">
      <c r="A19" s="180" t="s">
        <v>319</v>
      </c>
      <c r="B19" s="184" t="str">
        <f>IFERROR(__xludf.DUMMYFUNCTION("(IMPORTRANGE(""https://docs.google.com/spreadsheets/d/12-i5BGe2GJkqiuzURfwrWMS2YTvsGbxt3mOY8P8AYTQ/edit#gid=1372335720"",""NHS01042022!Q19""))"),"#REF!")</f>
        <v>#REF!</v>
      </c>
      <c r="C19" s="182"/>
    </row>
    <row r="20">
      <c r="A20" s="180" t="s">
        <v>320</v>
      </c>
      <c r="B20" s="184" t="str">
        <f>IFERROR(__xludf.DUMMYFUNCTION("(IMPORTRANGE(""https://docs.google.com/spreadsheets/d/12-i5BGe2GJkqiuzURfwrWMS2YTvsGbxt3mOY8P8AYTQ/edit#gid=1372335720"",""NHS01042022!Q20""))"),"#REF!")</f>
        <v>#REF!</v>
      </c>
      <c r="C20" s="182"/>
    </row>
    <row r="21" ht="15.75" customHeight="1">
      <c r="A21" s="180" t="s">
        <v>321</v>
      </c>
      <c r="B21" s="184" t="str">
        <f>IFERROR(__xludf.DUMMYFUNCTION("(IMPORTRANGE(""https://docs.google.com/spreadsheets/d/12-i5BGe2GJkqiuzURfwrWMS2YTvsGbxt3mOY8P8AYTQ/edit#gid=1372335720"",""NHS01042022!Q21""))"),"#REF!")</f>
        <v>#REF!</v>
      </c>
      <c r="C21" s="182"/>
    </row>
    <row r="22" ht="15.75" customHeight="1">
      <c r="A22" s="180" t="s">
        <v>322</v>
      </c>
      <c r="B22" s="184" t="str">
        <f>IFERROR(__xludf.DUMMYFUNCTION("(IMPORTRANGE(""https://docs.google.com/spreadsheets/d/12-i5BGe2GJkqiuzURfwrWMS2YTvsGbxt3mOY8P8AYTQ/edit#gid=1372335720"",""NHS01042022!Q22""))"),"#REF!")</f>
        <v>#REF!</v>
      </c>
      <c r="C22" s="182"/>
    </row>
    <row r="23" ht="15.75" customHeight="1">
      <c r="A23" s="180" t="s">
        <v>323</v>
      </c>
      <c r="B23" s="184" t="str">
        <f>IFERROR(__xludf.DUMMYFUNCTION("(IMPORTRANGE(""https://docs.google.com/spreadsheets/d/12-i5BGe2GJkqiuzURfwrWMS2YTvsGbxt3mOY8P8AYTQ/edit#gid=1372335720"",""NHS01042022!Q23""))"),"#REF!")</f>
        <v>#REF!</v>
      </c>
      <c r="C23" s="182"/>
    </row>
    <row r="24" ht="15.75" customHeight="1">
      <c r="A24" s="180" t="s">
        <v>324</v>
      </c>
      <c r="B24" s="184" t="str">
        <f>IFERROR(__xludf.DUMMYFUNCTION("(IMPORTRANGE(""https://docs.google.com/spreadsheets/d/12-i5BGe2GJkqiuzURfwrWMS2YTvsGbxt3mOY8P8AYTQ/edit#gid=1372335720"",""NHS01042022!Q24""))"),"#REF!")</f>
        <v>#REF!</v>
      </c>
      <c r="C24" s="182"/>
    </row>
    <row r="25" ht="15.75" customHeight="1">
      <c r="A25" s="180" t="s">
        <v>325</v>
      </c>
      <c r="B25" s="184" t="str">
        <f>IFERROR(__xludf.DUMMYFUNCTION("(IMPORTRANGE(""https://docs.google.com/spreadsheets/d/12-i5BGe2GJkqiuzURfwrWMS2YTvsGbxt3mOY8P8AYTQ/edit#gid=1372335720"",""NHS01042022!Q25""))"),"#REF!")</f>
        <v>#REF!</v>
      </c>
      <c r="C25" s="182"/>
    </row>
    <row r="26" ht="15.75" customHeight="1">
      <c r="A26" s="180" t="s">
        <v>326</v>
      </c>
      <c r="B26" s="184" t="str">
        <f>IFERROR(__xludf.DUMMYFUNCTION("(IMPORTRANGE(""https://docs.google.com/spreadsheets/d/12-i5BGe2GJkqiuzURfwrWMS2YTvsGbxt3mOY8P8AYTQ/edit#gid=1372335720"",""NHS01042022!Q26""))"),"#REF!")</f>
        <v>#REF!</v>
      </c>
      <c r="C26" s="182"/>
    </row>
    <row r="27" ht="15.75" customHeight="1">
      <c r="A27" s="180" t="s">
        <v>327</v>
      </c>
      <c r="B27" s="184" t="str">
        <f>IFERROR(__xludf.DUMMYFUNCTION("(IMPORTRANGE(""https://docs.google.com/spreadsheets/d/12-i5BGe2GJkqiuzURfwrWMS2YTvsGbxt3mOY8P8AYTQ/edit#gid=1372335720"",""NHS01042022!Q27""))"),"#REF!")</f>
        <v>#REF!</v>
      </c>
      <c r="C27" s="182"/>
    </row>
    <row r="28" ht="15.75" customHeight="1">
      <c r="A28" s="180" t="s">
        <v>328</v>
      </c>
      <c r="B28" s="184" t="str">
        <f>IFERROR(__xludf.DUMMYFUNCTION("(IMPORTRANGE(""https://docs.google.com/spreadsheets/d/12-i5BGe2GJkqiuzURfwrWMS2YTvsGbxt3mOY8P8AYTQ/edit#gid=1372335720"",""NHS01042022!Q28""))"),"#REF!")</f>
        <v>#REF!</v>
      </c>
      <c r="C28" s="182"/>
    </row>
    <row r="29" ht="15.75" customHeight="1">
      <c r="A29" s="183" t="s">
        <v>329</v>
      </c>
      <c r="B29" s="184" t="str">
        <f>IFERROR(__xludf.DUMMYFUNCTION("(IMPORTRANGE(""https://docs.google.com/spreadsheets/d/12-i5BGe2GJkqiuzURfwrWMS2YTvsGbxt3mOY8P8AYTQ/edit#gid=1372335720"",""NHS01042022!Q29""))"),"#REF!")</f>
        <v>#REF!</v>
      </c>
      <c r="C29" s="182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E1:G1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6.71"/>
    <col customWidth="1" min="3" max="3" width="6.29"/>
    <col customWidth="1" min="4" max="4" width="7.14"/>
    <col customWidth="1" min="5" max="5" width="11.86"/>
    <col customWidth="1" min="6" max="6" width="7.71"/>
    <col customWidth="1" min="7" max="7" width="13.29"/>
    <col customWidth="1" min="8" max="8" width="12.14"/>
    <col customWidth="1" min="9" max="9" width="6.43"/>
    <col customWidth="1" min="10" max="11" width="12.14"/>
    <col customWidth="1" min="12" max="12" width="9.86"/>
    <col customWidth="1" min="13" max="13" width="10.0"/>
    <col customWidth="1" min="14" max="15" width="8.71"/>
    <col customWidth="1" min="16" max="16" width="12.57"/>
    <col customWidth="1" min="17" max="17" width="13.86"/>
    <col customWidth="1" min="18" max="18" width="8.71"/>
    <col customWidth="1" min="19" max="19" width="11.29"/>
    <col customWidth="1" min="20" max="21" width="8.71"/>
    <col customWidth="1" min="22" max="22" width="22.43"/>
    <col customWidth="1" min="23" max="23" width="21.0"/>
    <col customWidth="1" min="24" max="24" width="10.29"/>
    <col customWidth="1" min="25" max="26" width="8.71"/>
  </cols>
  <sheetData>
    <row r="1" ht="114.75" customHeight="1">
      <c r="A1" s="185" t="s">
        <v>330</v>
      </c>
      <c r="B1" s="186"/>
      <c r="C1" s="186"/>
      <c r="D1" s="186"/>
      <c r="E1" s="186"/>
      <c r="F1" s="187"/>
      <c r="G1" s="188"/>
      <c r="H1" s="189"/>
      <c r="I1" s="189"/>
      <c r="J1" s="189"/>
      <c r="K1" s="189"/>
      <c r="L1" s="190"/>
      <c r="M1" s="191" t="s">
        <v>331</v>
      </c>
      <c r="N1" s="191" t="s">
        <v>332</v>
      </c>
      <c r="O1" s="191" t="s">
        <v>333</v>
      </c>
      <c r="P1" s="191" t="s">
        <v>334</v>
      </c>
      <c r="Q1" s="191" t="s">
        <v>335</v>
      </c>
      <c r="R1" s="191" t="s">
        <v>336</v>
      </c>
      <c r="S1" s="191" t="s">
        <v>337</v>
      </c>
      <c r="T1" s="191" t="s">
        <v>338</v>
      </c>
      <c r="V1" s="192" t="s">
        <v>339</v>
      </c>
      <c r="W1" s="193" t="s">
        <v>340</v>
      </c>
      <c r="X1" s="193" t="s">
        <v>341</v>
      </c>
      <c r="Y1" s="193" t="s">
        <v>342</v>
      </c>
      <c r="Z1" s="193" t="s">
        <v>343</v>
      </c>
    </row>
    <row r="2">
      <c r="A2" s="194" t="s">
        <v>344</v>
      </c>
      <c r="B2" s="195"/>
      <c r="C2" s="194" t="s">
        <v>345</v>
      </c>
      <c r="D2" s="195"/>
      <c r="E2" s="196" t="s">
        <v>2</v>
      </c>
      <c r="F2" s="197" t="s">
        <v>346</v>
      </c>
      <c r="G2" s="197" t="s">
        <v>347</v>
      </c>
      <c r="H2" s="197" t="s">
        <v>2</v>
      </c>
      <c r="I2" s="198"/>
      <c r="J2" s="197" t="s">
        <v>2</v>
      </c>
      <c r="K2" s="196" t="s">
        <v>2</v>
      </c>
      <c r="L2" s="196" t="s">
        <v>2</v>
      </c>
      <c r="M2" s="197" t="s">
        <v>348</v>
      </c>
      <c r="N2" s="199" t="s">
        <v>349</v>
      </c>
      <c r="O2" s="200" t="s">
        <v>349</v>
      </c>
      <c r="P2" s="200" t="s">
        <v>349</v>
      </c>
      <c r="Q2" s="200" t="s">
        <v>349</v>
      </c>
      <c r="R2" s="200" t="s">
        <v>349</v>
      </c>
      <c r="S2" s="200" t="s">
        <v>349</v>
      </c>
      <c r="T2" s="200" t="s">
        <v>349</v>
      </c>
      <c r="U2" s="6"/>
      <c r="V2" s="201">
        <v>6.0</v>
      </c>
      <c r="W2" s="202">
        <v>9.0</v>
      </c>
      <c r="X2" s="202">
        <v>1.0</v>
      </c>
      <c r="Y2" s="202">
        <v>2.0</v>
      </c>
      <c r="Z2" s="202">
        <v>2.0</v>
      </c>
    </row>
    <row r="3">
      <c r="A3" s="194" t="s">
        <v>4</v>
      </c>
      <c r="B3" s="195"/>
      <c r="C3" s="194" t="s">
        <v>5</v>
      </c>
      <c r="D3" s="195"/>
      <c r="E3" s="196" t="s">
        <v>7</v>
      </c>
      <c r="F3" s="197"/>
      <c r="G3" s="203" t="s">
        <v>350</v>
      </c>
      <c r="H3" s="197" t="s">
        <v>351</v>
      </c>
      <c r="I3" s="204"/>
      <c r="J3" s="203" t="s">
        <v>6</v>
      </c>
      <c r="K3" s="196" t="s">
        <v>7</v>
      </c>
      <c r="L3" s="197" t="s">
        <v>8</v>
      </c>
      <c r="M3" s="205"/>
      <c r="N3" s="206"/>
      <c r="O3" s="206"/>
      <c r="P3" s="206"/>
      <c r="Q3" s="206"/>
      <c r="R3" s="206"/>
      <c r="S3" s="206"/>
      <c r="T3" s="206"/>
      <c r="U3" s="6"/>
      <c r="V3" s="201">
        <v>7.0</v>
      </c>
      <c r="W3" s="202">
        <v>10.0</v>
      </c>
      <c r="X3" s="202">
        <v>1.0</v>
      </c>
      <c r="Y3" s="202">
        <v>3.0</v>
      </c>
      <c r="Z3" s="202">
        <v>3.0</v>
      </c>
    </row>
    <row r="4">
      <c r="A4" s="194" t="s">
        <v>5</v>
      </c>
      <c r="B4" s="195"/>
      <c r="C4" s="194"/>
      <c r="D4" s="195"/>
      <c r="E4" s="207" t="s">
        <v>352</v>
      </c>
      <c r="F4" s="208"/>
      <c r="G4" s="209">
        <v>43556.0</v>
      </c>
      <c r="H4" s="210" t="s">
        <v>353</v>
      </c>
      <c r="I4" s="211"/>
      <c r="J4" s="209">
        <v>43556.0</v>
      </c>
      <c r="K4" s="212" t="s">
        <v>354</v>
      </c>
      <c r="L4" s="208" t="s">
        <v>171</v>
      </c>
      <c r="M4" s="213" t="s">
        <v>355</v>
      </c>
      <c r="N4" s="214" t="s">
        <v>355</v>
      </c>
      <c r="O4" s="214" t="s">
        <v>355</v>
      </c>
      <c r="P4" s="214" t="s">
        <v>355</v>
      </c>
      <c r="Q4" s="214" t="s">
        <v>355</v>
      </c>
      <c r="R4" s="214" t="s">
        <v>355</v>
      </c>
      <c r="S4" s="214" t="s">
        <v>355</v>
      </c>
      <c r="T4" s="214" t="s">
        <v>355</v>
      </c>
      <c r="U4" s="6"/>
      <c r="V4" s="201">
        <v>8.0</v>
      </c>
      <c r="W4" s="202">
        <v>11.0</v>
      </c>
      <c r="X4" s="202">
        <v>2.0</v>
      </c>
      <c r="Y4" s="202">
        <v>3.0</v>
      </c>
      <c r="Z4" s="202">
        <v>2.0</v>
      </c>
    </row>
    <row r="5">
      <c r="A5" s="215" t="s">
        <v>356</v>
      </c>
      <c r="B5" s="216"/>
      <c r="C5" s="215" t="s">
        <v>357</v>
      </c>
      <c r="D5" s="216"/>
      <c r="E5" s="217">
        <v>19611.0</v>
      </c>
      <c r="F5" s="218">
        <v>6.0</v>
      </c>
      <c r="G5" s="219" t="s">
        <v>13</v>
      </c>
      <c r="H5" s="220">
        <v>20103.0</v>
      </c>
      <c r="I5" s="221"/>
      <c r="J5" s="222" t="s">
        <v>13</v>
      </c>
      <c r="K5" s="217">
        <v>20103.0</v>
      </c>
      <c r="L5" s="223">
        <f t="shared" ref="L5:L98" si="1">K5/365*7/36</f>
        <v>10.70936073</v>
      </c>
      <c r="M5" s="224"/>
      <c r="N5" s="224"/>
      <c r="O5" s="216"/>
      <c r="P5" s="216"/>
      <c r="Q5" s="216"/>
      <c r="R5" s="225" t="s">
        <v>358</v>
      </c>
      <c r="S5" s="216"/>
      <c r="T5" s="226" t="s">
        <v>359</v>
      </c>
      <c r="V5" s="201">
        <v>9.0</v>
      </c>
      <c r="W5" s="202">
        <v>12.0</v>
      </c>
      <c r="X5" s="202">
        <v>2.0</v>
      </c>
      <c r="Y5" s="202">
        <v>4.0</v>
      </c>
      <c r="Z5" s="202">
        <v>3.0</v>
      </c>
    </row>
    <row r="6">
      <c r="A6" s="227"/>
      <c r="B6" s="215"/>
      <c r="C6" s="227"/>
      <c r="D6" s="215"/>
      <c r="E6" s="217">
        <v>19635.0</v>
      </c>
      <c r="F6" s="218">
        <v>7.0</v>
      </c>
      <c r="G6" s="219" t="s">
        <v>13</v>
      </c>
      <c r="H6" s="220">
        <v>20103.0</v>
      </c>
      <c r="I6" s="221"/>
      <c r="J6" s="222" t="s">
        <v>14</v>
      </c>
      <c r="K6" s="217">
        <v>20466.0</v>
      </c>
      <c r="L6" s="223">
        <f t="shared" si="1"/>
        <v>10.90273973</v>
      </c>
      <c r="M6" s="224"/>
      <c r="N6" s="224"/>
      <c r="O6" s="216"/>
      <c r="P6" s="216"/>
      <c r="Q6" s="216"/>
      <c r="R6" s="216"/>
      <c r="S6" s="216"/>
      <c r="T6" s="216"/>
      <c r="V6" s="201">
        <v>10.0</v>
      </c>
      <c r="W6" s="202">
        <v>13.0</v>
      </c>
      <c r="X6" s="202">
        <v>3.0</v>
      </c>
      <c r="Y6" s="202">
        <v>4.0</v>
      </c>
      <c r="Z6" s="202">
        <v>2.0</v>
      </c>
    </row>
    <row r="7">
      <c r="A7" s="227"/>
      <c r="B7" s="215" t="s">
        <v>360</v>
      </c>
      <c r="C7" s="227"/>
      <c r="D7" s="215" t="s">
        <v>361</v>
      </c>
      <c r="E7" s="217">
        <v>19701.0</v>
      </c>
      <c r="F7" s="218">
        <v>8.0</v>
      </c>
      <c r="G7" s="219" t="s">
        <v>14</v>
      </c>
      <c r="H7" s="220">
        <v>20466.0</v>
      </c>
      <c r="I7" s="221"/>
      <c r="J7" s="222" t="s">
        <v>17</v>
      </c>
      <c r="K7" s="217">
        <v>20835.0</v>
      </c>
      <c r="L7" s="223">
        <f t="shared" si="1"/>
        <v>11.09931507</v>
      </c>
      <c r="M7" s="224"/>
      <c r="N7" s="224"/>
      <c r="O7" s="216"/>
      <c r="P7" s="216"/>
      <c r="Q7" s="216"/>
      <c r="R7" s="216"/>
      <c r="S7" s="216"/>
      <c r="T7" s="216"/>
      <c r="V7" s="201">
        <v>11.0</v>
      </c>
      <c r="W7" s="202">
        <v>14.0</v>
      </c>
      <c r="X7" s="202">
        <v>3.0</v>
      </c>
      <c r="Y7" s="202">
        <v>5.0</v>
      </c>
      <c r="Z7" s="202">
        <v>3.0</v>
      </c>
    </row>
    <row r="8">
      <c r="A8" s="227"/>
      <c r="B8" s="215"/>
      <c r="C8" s="227"/>
      <c r="D8" s="215"/>
      <c r="E8" s="217">
        <v>19755.0</v>
      </c>
      <c r="F8" s="218">
        <v>9.0</v>
      </c>
      <c r="G8" s="219" t="s">
        <v>14</v>
      </c>
      <c r="H8" s="220">
        <v>20466.0</v>
      </c>
      <c r="I8" s="221"/>
      <c r="J8" s="222" t="s">
        <v>20</v>
      </c>
      <c r="K8" s="217">
        <v>21210.0</v>
      </c>
      <c r="L8" s="223">
        <f t="shared" si="1"/>
        <v>11.29908676</v>
      </c>
      <c r="M8" s="224"/>
      <c r="N8" s="224"/>
      <c r="O8" s="216"/>
      <c r="P8" s="216"/>
      <c r="Q8" s="216"/>
      <c r="R8" s="216"/>
      <c r="S8" s="216"/>
      <c r="T8" s="216"/>
      <c r="V8" s="201">
        <v>12.0</v>
      </c>
      <c r="W8" s="202">
        <v>15.0</v>
      </c>
      <c r="X8" s="202">
        <v>4.0</v>
      </c>
      <c r="Y8" s="202">
        <v>5.0</v>
      </c>
      <c r="Z8" s="202">
        <v>2.0</v>
      </c>
    </row>
    <row r="9">
      <c r="A9" s="215"/>
      <c r="B9" s="216"/>
      <c r="C9" s="215" t="s">
        <v>362</v>
      </c>
      <c r="D9" s="216"/>
      <c r="E9" s="217">
        <v>19881.0</v>
      </c>
      <c r="F9" s="218">
        <v>10.0</v>
      </c>
      <c r="G9" s="219" t="s">
        <v>17</v>
      </c>
      <c r="H9" s="220">
        <v>20835.0</v>
      </c>
      <c r="I9" s="221"/>
      <c r="J9" s="222" t="s">
        <v>22</v>
      </c>
      <c r="K9" s="217">
        <v>21591.0</v>
      </c>
      <c r="L9" s="223">
        <f t="shared" si="1"/>
        <v>11.50205479</v>
      </c>
      <c r="M9" s="224"/>
      <c r="N9" s="224"/>
      <c r="O9" s="216"/>
      <c r="P9" s="216"/>
      <c r="Q9" s="216"/>
      <c r="R9" s="216"/>
      <c r="S9" s="216"/>
      <c r="T9" s="216"/>
      <c r="V9" s="201">
        <v>13.0</v>
      </c>
      <c r="W9" s="202">
        <v>16.0</v>
      </c>
      <c r="X9" s="202">
        <v>4.0</v>
      </c>
      <c r="Y9" s="202">
        <v>6.0</v>
      </c>
      <c r="Z9" s="202">
        <v>3.0</v>
      </c>
    </row>
    <row r="10">
      <c r="A10" s="215" t="s">
        <v>19</v>
      </c>
      <c r="B10" s="216"/>
      <c r="C10" s="215"/>
      <c r="D10" s="216"/>
      <c r="E10" s="217">
        <v>19896.0</v>
      </c>
      <c r="F10" s="218" t="s">
        <v>30</v>
      </c>
      <c r="G10" s="219" t="s">
        <v>17</v>
      </c>
      <c r="H10" s="220">
        <v>20835.0</v>
      </c>
      <c r="I10" s="221"/>
      <c r="J10" s="222" t="s">
        <v>24</v>
      </c>
      <c r="K10" s="217">
        <v>21981.0</v>
      </c>
      <c r="L10" s="223">
        <f t="shared" si="1"/>
        <v>11.70981735</v>
      </c>
      <c r="M10" s="224"/>
      <c r="N10" s="224"/>
      <c r="O10" s="216"/>
      <c r="P10" s="216"/>
      <c r="Q10" s="216"/>
      <c r="R10" s="216"/>
      <c r="S10" s="216"/>
      <c r="T10" s="216"/>
      <c r="V10" s="201">
        <v>14.0</v>
      </c>
      <c r="W10" s="202">
        <v>17.0</v>
      </c>
      <c r="X10" s="202">
        <v>5.0</v>
      </c>
      <c r="Y10" s="202">
        <v>6.0</v>
      </c>
      <c r="Z10" s="202">
        <v>2.0</v>
      </c>
    </row>
    <row r="11">
      <c r="A11" s="215"/>
      <c r="B11" s="216"/>
      <c r="C11" s="227"/>
      <c r="D11" s="215" t="s">
        <v>363</v>
      </c>
      <c r="E11" s="217">
        <v>19914.0</v>
      </c>
      <c r="F11" s="218">
        <v>12.0</v>
      </c>
      <c r="G11" s="219" t="s">
        <v>20</v>
      </c>
      <c r="H11" s="220">
        <v>21210.0</v>
      </c>
      <c r="I11" s="221"/>
      <c r="J11" s="222" t="s">
        <v>25</v>
      </c>
      <c r="K11" s="217">
        <v>22377.0</v>
      </c>
      <c r="L11" s="223">
        <f t="shared" si="1"/>
        <v>11.92077626</v>
      </c>
      <c r="M11" s="224"/>
      <c r="N11" s="224"/>
      <c r="O11" s="216"/>
      <c r="P11" s="216"/>
      <c r="Q11" s="216"/>
      <c r="R11" s="216"/>
      <c r="S11" s="216"/>
      <c r="T11" s="216"/>
      <c r="V11" s="201">
        <v>15.0</v>
      </c>
      <c r="W11" s="202">
        <v>18.0</v>
      </c>
      <c r="X11" s="202">
        <v>5.0</v>
      </c>
      <c r="Y11" s="202">
        <v>7.0</v>
      </c>
      <c r="Z11" s="202">
        <v>3.0</v>
      </c>
    </row>
    <row r="12">
      <c r="A12" s="215"/>
      <c r="B12" s="216"/>
      <c r="C12" s="227"/>
      <c r="D12" s="215"/>
      <c r="E12" s="217">
        <v>19935.0</v>
      </c>
      <c r="F12" s="218">
        <v>13.0</v>
      </c>
      <c r="G12" s="219" t="s">
        <v>20</v>
      </c>
      <c r="H12" s="220">
        <v>21210.0</v>
      </c>
      <c r="I12" s="221"/>
      <c r="J12" s="222" t="s">
        <v>27</v>
      </c>
      <c r="K12" s="217">
        <v>22779.0</v>
      </c>
      <c r="L12" s="223">
        <f t="shared" si="1"/>
        <v>12.13493151</v>
      </c>
      <c r="M12" s="224"/>
      <c r="N12" s="224"/>
      <c r="O12" s="216"/>
      <c r="P12" s="216"/>
      <c r="Q12" s="216"/>
      <c r="R12" s="216"/>
      <c r="S12" s="216"/>
      <c r="T12" s="216"/>
      <c r="V12" s="201">
        <v>16.0</v>
      </c>
      <c r="W12" s="202">
        <v>19.0</v>
      </c>
      <c r="X12" s="202">
        <v>6.0</v>
      </c>
      <c r="Y12" s="202">
        <v>8.0</v>
      </c>
      <c r="Z12" s="202">
        <v>3.0</v>
      </c>
    </row>
    <row r="13">
      <c r="A13" s="215"/>
      <c r="B13" s="216"/>
      <c r="C13" s="215"/>
      <c r="D13" s="216"/>
      <c r="E13" s="217">
        <v>20007.0</v>
      </c>
      <c r="F13" s="218">
        <v>14.0</v>
      </c>
      <c r="G13" s="219" t="s">
        <v>22</v>
      </c>
      <c r="H13" s="220">
        <v>21591.0</v>
      </c>
      <c r="I13" s="221"/>
      <c r="J13" s="222" t="s">
        <v>28</v>
      </c>
      <c r="K13" s="217">
        <v>23187.0</v>
      </c>
      <c r="L13" s="223">
        <f t="shared" si="1"/>
        <v>12.35228311</v>
      </c>
      <c r="M13" s="224"/>
      <c r="N13" s="224"/>
      <c r="O13" s="216"/>
      <c r="P13" s="225" t="s">
        <v>364</v>
      </c>
      <c r="Q13" s="216"/>
      <c r="R13" s="216"/>
      <c r="S13" s="216"/>
      <c r="T13" s="216"/>
      <c r="V13" s="201">
        <v>17.0</v>
      </c>
      <c r="W13" s="202">
        <v>20.0</v>
      </c>
      <c r="X13" s="202">
        <v>6.0</v>
      </c>
      <c r="Y13" s="202">
        <v>9.0</v>
      </c>
      <c r="Z13" s="202">
        <v>4.0</v>
      </c>
    </row>
    <row r="14">
      <c r="A14" s="227"/>
      <c r="B14" s="215"/>
      <c r="C14" s="215" t="s">
        <v>21</v>
      </c>
      <c r="D14" s="216"/>
      <c r="E14" s="217">
        <v>20136.0</v>
      </c>
      <c r="F14" s="218">
        <v>15.0</v>
      </c>
      <c r="G14" s="219" t="s">
        <v>22</v>
      </c>
      <c r="H14" s="220">
        <v>21591.0</v>
      </c>
      <c r="I14" s="221"/>
      <c r="J14" s="222" t="s">
        <v>29</v>
      </c>
      <c r="K14" s="217">
        <v>23607.0</v>
      </c>
      <c r="L14" s="223">
        <f t="shared" si="1"/>
        <v>12.5760274</v>
      </c>
      <c r="M14" s="224"/>
      <c r="N14" s="224"/>
      <c r="O14" s="216"/>
      <c r="P14" s="216"/>
      <c r="Q14" s="216"/>
      <c r="R14" s="216"/>
      <c r="S14" s="216"/>
      <c r="T14" s="216"/>
      <c r="V14" s="201">
        <v>18.0</v>
      </c>
      <c r="W14" s="202">
        <v>21.0</v>
      </c>
      <c r="X14" s="202">
        <v>7.0</v>
      </c>
      <c r="Y14" s="202">
        <v>10.0</v>
      </c>
      <c r="Z14" s="202">
        <v>4.0</v>
      </c>
    </row>
    <row r="15">
      <c r="A15" s="227"/>
      <c r="B15" s="215"/>
      <c r="C15" s="215"/>
      <c r="D15" s="216"/>
      <c r="E15" s="217">
        <v>20181.0</v>
      </c>
      <c r="F15" s="218">
        <v>16.0</v>
      </c>
      <c r="G15" s="219" t="s">
        <v>24</v>
      </c>
      <c r="H15" s="220">
        <v>21981.0</v>
      </c>
      <c r="I15" s="221"/>
      <c r="J15" s="222" t="s">
        <v>30</v>
      </c>
      <c r="K15" s="217">
        <v>24030.0</v>
      </c>
      <c r="L15" s="223">
        <f t="shared" si="1"/>
        <v>12.80136986</v>
      </c>
      <c r="M15" s="224"/>
      <c r="N15" s="224"/>
      <c r="O15" s="216"/>
      <c r="P15" s="216"/>
      <c r="Q15" s="216"/>
      <c r="R15" s="216"/>
      <c r="S15" s="216"/>
      <c r="T15" s="216"/>
      <c r="V15" s="201">
        <v>19.0</v>
      </c>
      <c r="W15" s="202">
        <v>22.0</v>
      </c>
      <c r="X15" s="202">
        <v>8.0</v>
      </c>
      <c r="Y15" s="202">
        <v>12.0</v>
      </c>
      <c r="Z15" s="202">
        <v>5.0</v>
      </c>
    </row>
    <row r="16">
      <c r="A16" s="227"/>
      <c r="B16" s="215"/>
      <c r="C16" s="215"/>
      <c r="D16" s="216"/>
      <c r="E16" s="217">
        <v>20472.0</v>
      </c>
      <c r="F16" s="218">
        <v>17.0</v>
      </c>
      <c r="G16" s="219" t="s">
        <v>24</v>
      </c>
      <c r="H16" s="220">
        <v>21981.0</v>
      </c>
      <c r="I16" s="221"/>
      <c r="J16" s="222" t="s">
        <v>32</v>
      </c>
      <c r="K16" s="217">
        <v>24462.0</v>
      </c>
      <c r="L16" s="223">
        <f t="shared" si="1"/>
        <v>13.03150685</v>
      </c>
      <c r="M16" s="224"/>
      <c r="N16" s="224"/>
      <c r="O16" s="216"/>
      <c r="P16" s="216"/>
      <c r="Q16" s="216"/>
      <c r="R16" s="216"/>
      <c r="S16" s="216"/>
      <c r="T16" s="216"/>
      <c r="V16" s="201">
        <v>20.0</v>
      </c>
      <c r="W16" s="202">
        <v>23.0</v>
      </c>
      <c r="X16" s="202">
        <v>9.0</v>
      </c>
      <c r="Y16" s="202">
        <v>13.0</v>
      </c>
      <c r="Z16" s="202">
        <v>5.0</v>
      </c>
    </row>
    <row r="17">
      <c r="A17" s="227"/>
      <c r="B17" s="215" t="s">
        <v>23</v>
      </c>
      <c r="C17" s="228"/>
      <c r="D17" s="215"/>
      <c r="E17" s="217">
        <v>20667.0</v>
      </c>
      <c r="F17" s="218">
        <v>18.0</v>
      </c>
      <c r="G17" s="219" t="s">
        <v>25</v>
      </c>
      <c r="H17" s="220">
        <v>22377.0</v>
      </c>
      <c r="I17" s="221"/>
      <c r="J17" s="222" t="s">
        <v>34</v>
      </c>
      <c r="K17" s="217">
        <v>24903.0</v>
      </c>
      <c r="L17" s="223">
        <f t="shared" si="1"/>
        <v>13.26643836</v>
      </c>
      <c r="M17" s="224"/>
      <c r="N17" s="224"/>
      <c r="O17" s="216"/>
      <c r="P17" s="216"/>
      <c r="Q17" s="216"/>
      <c r="R17" s="216"/>
      <c r="S17" s="216"/>
      <c r="T17" s="216"/>
      <c r="V17" s="201">
        <v>21.0</v>
      </c>
      <c r="W17" s="202">
        <v>24.0</v>
      </c>
      <c r="X17" s="202">
        <v>10.0</v>
      </c>
      <c r="Y17" s="202">
        <v>14.0</v>
      </c>
      <c r="Z17" s="202">
        <v>5.0</v>
      </c>
    </row>
    <row r="18">
      <c r="A18" s="227"/>
      <c r="B18" s="215"/>
      <c r="C18" s="227"/>
      <c r="D18" s="215" t="s">
        <v>26</v>
      </c>
      <c r="E18" s="217">
        <v>21198.0</v>
      </c>
      <c r="F18" s="218">
        <v>19.0</v>
      </c>
      <c r="G18" s="219" t="s">
        <v>27</v>
      </c>
      <c r="H18" s="220">
        <v>22779.0</v>
      </c>
      <c r="I18" s="221"/>
      <c r="J18" s="222" t="s">
        <v>35</v>
      </c>
      <c r="K18" s="217">
        <v>25353.0</v>
      </c>
      <c r="L18" s="223">
        <f t="shared" si="1"/>
        <v>13.50616438</v>
      </c>
      <c r="M18" s="224"/>
      <c r="N18" s="224"/>
      <c r="O18" s="216"/>
      <c r="P18" s="216"/>
      <c r="Q18" s="216"/>
      <c r="R18" s="216"/>
      <c r="S18" s="216"/>
      <c r="T18" s="216"/>
      <c r="V18" s="201">
        <v>22.0</v>
      </c>
      <c r="W18" s="202">
        <v>25.0</v>
      </c>
      <c r="X18" s="202">
        <v>12.0</v>
      </c>
      <c r="Y18" s="202">
        <v>15.0</v>
      </c>
      <c r="Z18" s="202">
        <v>4.0</v>
      </c>
    </row>
    <row r="19">
      <c r="A19" s="215"/>
      <c r="B19" s="215"/>
      <c r="C19" s="216"/>
      <c r="D19" s="215"/>
      <c r="E19" s="217">
        <v>21702.0</v>
      </c>
      <c r="F19" s="218">
        <v>20.0</v>
      </c>
      <c r="G19" s="219" t="s">
        <v>28</v>
      </c>
      <c r="H19" s="220">
        <v>23187.0</v>
      </c>
      <c r="I19" s="221"/>
      <c r="J19" s="222" t="s">
        <v>36</v>
      </c>
      <c r="K19" s="217">
        <v>25809.0</v>
      </c>
      <c r="L19" s="223">
        <f t="shared" si="1"/>
        <v>13.74908676</v>
      </c>
      <c r="M19" s="224"/>
      <c r="N19" s="224"/>
      <c r="O19" s="216"/>
      <c r="P19" s="229"/>
      <c r="Q19" s="216"/>
      <c r="R19" s="216"/>
      <c r="S19" s="216"/>
      <c r="T19" s="216"/>
      <c r="V19" s="201">
        <v>23.0</v>
      </c>
      <c r="W19" s="202">
        <v>26.0</v>
      </c>
      <c r="X19" s="202">
        <v>13.0</v>
      </c>
      <c r="Y19" s="202">
        <v>18.0</v>
      </c>
      <c r="Z19" s="202">
        <v>6.0</v>
      </c>
    </row>
    <row r="20">
      <c r="A20" s="215"/>
      <c r="B20" s="230" t="s">
        <v>365</v>
      </c>
      <c r="C20" s="216"/>
      <c r="D20" s="215"/>
      <c r="E20" s="217">
        <v>22425.0</v>
      </c>
      <c r="F20" s="218">
        <v>21.0</v>
      </c>
      <c r="G20" s="219" t="s">
        <v>29</v>
      </c>
      <c r="H20" s="220">
        <v>23607.0</v>
      </c>
      <c r="I20" s="221"/>
      <c r="J20" s="222" t="s">
        <v>37</v>
      </c>
      <c r="K20" s="217">
        <v>26274.0</v>
      </c>
      <c r="L20" s="223">
        <f t="shared" si="1"/>
        <v>13.99680365</v>
      </c>
      <c r="M20" s="224"/>
      <c r="N20" s="224"/>
      <c r="O20" s="216"/>
      <c r="P20" s="216"/>
      <c r="Q20" s="216"/>
      <c r="R20" s="216"/>
      <c r="S20" s="216"/>
      <c r="T20" s="216"/>
      <c r="V20" s="201">
        <v>24.0</v>
      </c>
      <c r="W20" s="202">
        <v>27.0</v>
      </c>
      <c r="X20" s="202">
        <v>14.0</v>
      </c>
      <c r="Y20" s="202">
        <v>19.0</v>
      </c>
      <c r="Z20" s="202">
        <v>6.0</v>
      </c>
    </row>
    <row r="21" ht="15.75" customHeight="1">
      <c r="A21" s="215" t="s">
        <v>31</v>
      </c>
      <c r="B21" s="216"/>
      <c r="C21" s="215"/>
      <c r="D21" s="216"/>
      <c r="E21" s="217">
        <v>22956.0</v>
      </c>
      <c r="F21" s="218">
        <v>22.0</v>
      </c>
      <c r="G21" s="219" t="s">
        <v>32</v>
      </c>
      <c r="H21" s="220">
        <v>24462.0</v>
      </c>
      <c r="I21" s="221"/>
      <c r="J21" s="222" t="s">
        <v>38</v>
      </c>
      <c r="K21" s="217">
        <v>26745.0</v>
      </c>
      <c r="L21" s="223">
        <f t="shared" si="1"/>
        <v>14.24771689</v>
      </c>
      <c r="M21" s="224"/>
      <c r="N21" s="224"/>
      <c r="O21" s="216"/>
      <c r="P21" s="216"/>
      <c r="Q21" s="216"/>
      <c r="R21" s="216"/>
      <c r="S21" s="216"/>
      <c r="T21" s="216"/>
      <c r="V21" s="201">
        <v>25.0</v>
      </c>
      <c r="W21" s="202">
        <v>28.0</v>
      </c>
      <c r="X21" s="202">
        <v>15.0</v>
      </c>
      <c r="Y21" s="202">
        <v>20.0</v>
      </c>
      <c r="Z21" s="202">
        <v>6.0</v>
      </c>
    </row>
    <row r="22" ht="15.75" customHeight="1">
      <c r="A22" s="215"/>
      <c r="B22" s="216"/>
      <c r="C22" s="215" t="s">
        <v>33</v>
      </c>
      <c r="D22" s="216"/>
      <c r="E22" s="217">
        <v>23577.0</v>
      </c>
      <c r="F22" s="218">
        <v>23.0</v>
      </c>
      <c r="G22" s="219" t="s">
        <v>34</v>
      </c>
      <c r="H22" s="220">
        <v>24903.0</v>
      </c>
      <c r="I22" s="221"/>
      <c r="J22" s="222" t="s">
        <v>39</v>
      </c>
      <c r="K22" s="217">
        <v>27228.0</v>
      </c>
      <c r="L22" s="223">
        <f t="shared" si="1"/>
        <v>14.50502283</v>
      </c>
      <c r="M22" s="224"/>
      <c r="N22" s="224"/>
      <c r="O22" s="216"/>
      <c r="P22" s="216"/>
      <c r="Q22" s="216"/>
      <c r="R22" s="216"/>
      <c r="S22" s="216"/>
      <c r="T22" s="216"/>
      <c r="V22" s="201">
        <v>26.0</v>
      </c>
      <c r="W22" s="202">
        <v>29.0</v>
      </c>
      <c r="X22" s="202">
        <v>18.0</v>
      </c>
      <c r="Y22" s="202">
        <v>23.0</v>
      </c>
      <c r="Z22" s="202">
        <v>6.0</v>
      </c>
    </row>
    <row r="23" ht="15.75" customHeight="1">
      <c r="A23" s="215"/>
      <c r="B23" s="216"/>
      <c r="C23" s="215"/>
      <c r="D23" s="216"/>
      <c r="E23" s="217">
        <v>24279.0</v>
      </c>
      <c r="F23" s="218">
        <v>24.0</v>
      </c>
      <c r="G23" s="219" t="s">
        <v>35</v>
      </c>
      <c r="H23" s="220">
        <v>25353.0</v>
      </c>
      <c r="I23" s="221"/>
      <c r="J23" s="222" t="s">
        <v>42</v>
      </c>
      <c r="K23" s="217">
        <v>27717.0</v>
      </c>
      <c r="L23" s="223">
        <f t="shared" si="1"/>
        <v>14.76552511</v>
      </c>
      <c r="M23" s="224"/>
      <c r="N23" s="224"/>
      <c r="O23" s="216"/>
      <c r="P23" s="216"/>
      <c r="Q23" s="216"/>
      <c r="R23" s="216"/>
      <c r="S23" s="216"/>
      <c r="T23" s="216"/>
      <c r="V23" s="201">
        <v>27.0</v>
      </c>
      <c r="W23" s="202">
        <v>30.0</v>
      </c>
      <c r="X23" s="202">
        <v>19.0</v>
      </c>
      <c r="Y23" s="202">
        <v>24.0</v>
      </c>
      <c r="Z23" s="202">
        <v>6.0</v>
      </c>
    </row>
    <row r="24" ht="15.75" customHeight="1">
      <c r="A24" s="215"/>
      <c r="B24" s="215"/>
      <c r="C24" s="215"/>
      <c r="D24" s="216"/>
      <c r="E24" s="217">
        <v>24999.0</v>
      </c>
      <c r="F24" s="218">
        <v>25.0</v>
      </c>
      <c r="G24" s="219" t="s">
        <v>36</v>
      </c>
      <c r="H24" s="220">
        <v>25809.0</v>
      </c>
      <c r="I24" s="221"/>
      <c r="J24" s="222" t="s">
        <v>43</v>
      </c>
      <c r="K24" s="217">
        <v>28215.0</v>
      </c>
      <c r="L24" s="223">
        <f t="shared" si="1"/>
        <v>15.03082192</v>
      </c>
      <c r="M24" s="224"/>
      <c r="N24" s="224"/>
      <c r="O24" s="225" t="s">
        <v>366</v>
      </c>
      <c r="P24" s="216"/>
      <c r="Q24" s="216"/>
      <c r="R24" s="216"/>
      <c r="S24" s="216"/>
      <c r="T24" s="216"/>
      <c r="V24" s="201">
        <v>28.0</v>
      </c>
      <c r="W24" s="202">
        <v>31.0</v>
      </c>
      <c r="X24" s="202">
        <v>20.0</v>
      </c>
      <c r="Y24" s="202">
        <v>25.0</v>
      </c>
      <c r="Z24" s="202">
        <v>6.0</v>
      </c>
    </row>
    <row r="25" ht="15.75" customHeight="1">
      <c r="A25" s="227"/>
      <c r="B25" s="215"/>
      <c r="C25" s="227"/>
      <c r="D25" s="215"/>
      <c r="E25" s="217">
        <v>25746.0</v>
      </c>
      <c r="F25" s="218">
        <v>26.0</v>
      </c>
      <c r="G25" s="219" t="s">
        <v>39</v>
      </c>
      <c r="H25" s="220">
        <v>27228.0</v>
      </c>
      <c r="I25" s="221"/>
      <c r="J25" s="222" t="s">
        <v>44</v>
      </c>
      <c r="K25" s="217">
        <v>28725.0</v>
      </c>
      <c r="L25" s="223">
        <f t="shared" si="1"/>
        <v>15.30251142</v>
      </c>
      <c r="M25" s="224"/>
      <c r="N25" s="224"/>
      <c r="O25" s="216"/>
      <c r="P25" s="216"/>
      <c r="Q25" s="216"/>
      <c r="R25" s="216"/>
      <c r="S25" s="216"/>
      <c r="T25" s="216"/>
      <c r="V25" s="201">
        <v>29.0</v>
      </c>
      <c r="W25" s="202">
        <v>32.0</v>
      </c>
      <c r="X25" s="202">
        <v>23.0</v>
      </c>
      <c r="Y25" s="202">
        <v>26.0</v>
      </c>
      <c r="Z25" s="202">
        <v>4.0</v>
      </c>
    </row>
    <row r="26" ht="15.75" customHeight="1">
      <c r="A26" s="227"/>
      <c r="B26" s="215"/>
      <c r="C26" s="227"/>
      <c r="D26" s="215" t="s">
        <v>41</v>
      </c>
      <c r="E26" s="217">
        <v>26538.0</v>
      </c>
      <c r="F26" s="218">
        <v>27.0</v>
      </c>
      <c r="G26" s="219" t="s">
        <v>42</v>
      </c>
      <c r="H26" s="220">
        <v>27717.0</v>
      </c>
      <c r="I26" s="221"/>
      <c r="J26" s="222" t="s">
        <v>45</v>
      </c>
      <c r="K26" s="217">
        <v>29241.0</v>
      </c>
      <c r="L26" s="223">
        <f t="shared" si="1"/>
        <v>15.57739726</v>
      </c>
      <c r="M26" s="224"/>
      <c r="N26" s="224"/>
      <c r="O26" s="216"/>
      <c r="P26" s="216"/>
      <c r="Q26" s="216"/>
      <c r="R26" s="216"/>
      <c r="S26" s="216"/>
      <c r="T26" s="216"/>
      <c r="V26" s="201">
        <v>30.0</v>
      </c>
      <c r="W26" s="202">
        <v>33.0</v>
      </c>
      <c r="X26" s="202">
        <v>24.0</v>
      </c>
      <c r="Y26" s="202">
        <v>27.0</v>
      </c>
      <c r="Z26" s="202">
        <v>4.0</v>
      </c>
    </row>
    <row r="27" ht="15.75" customHeight="1">
      <c r="A27" s="227"/>
      <c r="B27" s="215" t="s">
        <v>40</v>
      </c>
      <c r="C27" s="227"/>
      <c r="D27" s="215"/>
      <c r="E27" s="217">
        <v>27342.0</v>
      </c>
      <c r="F27" s="218">
        <v>28.0</v>
      </c>
      <c r="G27" s="219" t="s">
        <v>43</v>
      </c>
      <c r="H27" s="220">
        <v>28215.0</v>
      </c>
      <c r="I27" s="221"/>
      <c r="J27" s="222" t="s">
        <v>46</v>
      </c>
      <c r="K27" s="217">
        <v>29766.0</v>
      </c>
      <c r="L27" s="223">
        <f t="shared" si="1"/>
        <v>15.85707763</v>
      </c>
      <c r="M27" s="224"/>
      <c r="N27" s="224"/>
      <c r="O27" s="229"/>
      <c r="P27" s="216"/>
      <c r="Q27" s="216"/>
      <c r="R27" s="216"/>
      <c r="S27" s="216"/>
      <c r="T27" s="216"/>
      <c r="V27" s="201">
        <v>31.0</v>
      </c>
      <c r="W27" s="202">
        <v>34.0</v>
      </c>
      <c r="X27" s="202">
        <v>25.0</v>
      </c>
      <c r="Y27" s="202">
        <v>28.0</v>
      </c>
      <c r="Z27" s="202">
        <v>4.0</v>
      </c>
    </row>
    <row r="28" ht="15.75" customHeight="1">
      <c r="A28" s="215"/>
      <c r="B28" s="215"/>
      <c r="C28" s="215"/>
      <c r="D28" s="216"/>
      <c r="E28" s="217">
        <v>28356.0</v>
      </c>
      <c r="F28" s="218">
        <v>29.0</v>
      </c>
      <c r="G28" s="219" t="s">
        <v>46</v>
      </c>
      <c r="H28" s="220">
        <v>29766.0</v>
      </c>
      <c r="I28" s="221"/>
      <c r="J28" s="231" t="s">
        <v>48</v>
      </c>
      <c r="K28" s="217">
        <v>30213.0</v>
      </c>
      <c r="L28" s="223">
        <f t="shared" si="1"/>
        <v>16.09520548</v>
      </c>
      <c r="M28" s="224"/>
      <c r="N28" s="224"/>
      <c r="O28" s="216"/>
      <c r="P28" s="216"/>
      <c r="Q28" s="216"/>
      <c r="R28" s="216"/>
      <c r="S28" s="216"/>
      <c r="T28" s="216"/>
      <c r="V28" s="201">
        <v>32.0</v>
      </c>
      <c r="W28" s="202">
        <v>35.0</v>
      </c>
      <c r="X28" s="202">
        <v>26.0</v>
      </c>
      <c r="Y28" s="202">
        <v>29.0</v>
      </c>
      <c r="Z28" s="202">
        <v>4.0</v>
      </c>
    </row>
    <row r="29" ht="15.75" customHeight="1">
      <c r="A29" s="215"/>
      <c r="B29" s="215"/>
      <c r="C29" s="215" t="s">
        <v>47</v>
      </c>
      <c r="D29" s="216"/>
      <c r="E29" s="217">
        <v>29241.0</v>
      </c>
      <c r="F29" s="218">
        <v>30.0</v>
      </c>
      <c r="G29" s="219" t="s">
        <v>48</v>
      </c>
      <c r="H29" s="220">
        <v>30213.0</v>
      </c>
      <c r="I29" s="221"/>
      <c r="J29" s="231" t="s">
        <v>49</v>
      </c>
      <c r="K29" s="217">
        <v>30711.0</v>
      </c>
      <c r="L29" s="223">
        <f t="shared" si="1"/>
        <v>16.36050228</v>
      </c>
      <c r="M29" s="224"/>
      <c r="N29" s="224"/>
      <c r="O29" s="216"/>
      <c r="P29" s="216"/>
      <c r="Q29" s="216"/>
      <c r="R29" s="216"/>
      <c r="S29" s="216"/>
      <c r="T29" s="216"/>
      <c r="V29" s="201">
        <v>33.0</v>
      </c>
      <c r="W29" s="202">
        <v>36.0</v>
      </c>
      <c r="X29" s="202">
        <v>27.0</v>
      </c>
      <c r="Y29" s="202">
        <v>30.0</v>
      </c>
      <c r="Z29" s="202">
        <v>4.0</v>
      </c>
    </row>
    <row r="30" ht="15.75" customHeight="1">
      <c r="A30" s="215" t="s">
        <v>50</v>
      </c>
      <c r="B30" s="230" t="s">
        <v>365</v>
      </c>
      <c r="C30" s="232"/>
      <c r="D30" s="216"/>
      <c r="E30" s="217">
        <v>30108.0</v>
      </c>
      <c r="F30" s="218">
        <v>31.0</v>
      </c>
      <c r="G30" s="219" t="s">
        <v>49</v>
      </c>
      <c r="H30" s="220">
        <v>30711.0</v>
      </c>
      <c r="I30" s="221"/>
      <c r="J30" s="231" t="s">
        <v>51</v>
      </c>
      <c r="K30" s="217">
        <v>31548.0</v>
      </c>
      <c r="L30" s="223">
        <f t="shared" si="1"/>
        <v>16.80639269</v>
      </c>
      <c r="M30" s="224"/>
      <c r="N30" s="224"/>
      <c r="O30" s="216"/>
      <c r="P30" s="216"/>
      <c r="Q30" s="216"/>
      <c r="R30" s="216"/>
      <c r="S30" s="216"/>
      <c r="T30" s="216"/>
      <c r="V30" s="201">
        <v>34.0</v>
      </c>
      <c r="W30" s="202">
        <v>37.0</v>
      </c>
      <c r="X30" s="202">
        <v>28.0</v>
      </c>
      <c r="Y30" s="202">
        <v>31.0</v>
      </c>
      <c r="Z30" s="202">
        <v>4.0</v>
      </c>
    </row>
    <row r="31" ht="15.75" customHeight="1">
      <c r="A31" s="215"/>
      <c r="B31" s="216"/>
      <c r="C31" s="228"/>
      <c r="D31" s="215"/>
      <c r="E31" s="217">
        <v>30930.0</v>
      </c>
      <c r="F31" s="218">
        <v>32.0</v>
      </c>
      <c r="G31" s="219" t="s">
        <v>51</v>
      </c>
      <c r="H31" s="220">
        <v>31548.0</v>
      </c>
      <c r="I31" s="221"/>
      <c r="J31" s="231" t="s">
        <v>54</v>
      </c>
      <c r="K31" s="217">
        <v>32430.0</v>
      </c>
      <c r="L31" s="223">
        <f t="shared" si="1"/>
        <v>17.27625571</v>
      </c>
      <c r="M31" s="224"/>
      <c r="N31" s="224"/>
      <c r="O31" s="216"/>
      <c r="P31" s="216"/>
      <c r="Q31" s="216"/>
      <c r="R31" s="216"/>
      <c r="S31" s="216"/>
      <c r="T31" s="216"/>
      <c r="V31" s="201">
        <v>35.0</v>
      </c>
      <c r="W31" s="202">
        <v>38.0</v>
      </c>
      <c r="X31" s="202">
        <v>29.0</v>
      </c>
      <c r="Y31" s="202">
        <v>32.0</v>
      </c>
      <c r="Z31" s="202">
        <v>4.0</v>
      </c>
    </row>
    <row r="32" ht="15.75" customHeight="1">
      <c r="A32" s="215"/>
      <c r="B32" s="216"/>
      <c r="C32" s="215"/>
      <c r="D32" s="215" t="s">
        <v>52</v>
      </c>
      <c r="E32" s="217">
        <v>31794.0</v>
      </c>
      <c r="F32" s="218">
        <v>33.0</v>
      </c>
      <c r="G32" s="219" t="s">
        <v>54</v>
      </c>
      <c r="H32" s="220">
        <v>32430.0</v>
      </c>
      <c r="I32" s="221"/>
      <c r="J32" s="231" t="s">
        <v>55</v>
      </c>
      <c r="K32" s="217">
        <v>33291.0</v>
      </c>
      <c r="L32" s="223">
        <f t="shared" si="1"/>
        <v>17.73493151</v>
      </c>
      <c r="M32" s="224"/>
      <c r="N32" s="224"/>
      <c r="O32" s="216"/>
      <c r="P32" s="216"/>
      <c r="Q32" s="216"/>
      <c r="R32" s="216"/>
      <c r="S32" s="216"/>
      <c r="T32" s="216"/>
      <c r="V32" s="201">
        <v>36.0</v>
      </c>
      <c r="W32" s="202">
        <v>39.0</v>
      </c>
      <c r="X32" s="202">
        <v>30.0</v>
      </c>
      <c r="Y32" s="202">
        <v>33.0</v>
      </c>
      <c r="Z32" s="202">
        <v>4.0</v>
      </c>
    </row>
    <row r="33" ht="15.75" customHeight="1">
      <c r="A33" s="215"/>
      <c r="B33" s="232"/>
      <c r="C33" s="215" t="s">
        <v>53</v>
      </c>
      <c r="D33" s="215"/>
      <c r="E33" s="217">
        <v>32637.0</v>
      </c>
      <c r="F33" s="218">
        <v>34.0</v>
      </c>
      <c r="G33" s="219" t="s">
        <v>55</v>
      </c>
      <c r="H33" s="220">
        <v>33291.0</v>
      </c>
      <c r="I33" s="221"/>
      <c r="J33" s="231" t="s">
        <v>56</v>
      </c>
      <c r="K33" s="217">
        <v>33948.0</v>
      </c>
      <c r="L33" s="223">
        <f t="shared" si="1"/>
        <v>18.08493151</v>
      </c>
      <c r="M33" s="224"/>
      <c r="N33" s="224"/>
      <c r="O33" s="216"/>
      <c r="P33" s="216"/>
      <c r="Q33" s="216"/>
      <c r="R33" s="216"/>
      <c r="S33" s="216"/>
      <c r="T33" s="216"/>
      <c r="V33" s="201">
        <v>37.0</v>
      </c>
      <c r="W33" s="202">
        <v>40.0</v>
      </c>
      <c r="X33" s="202">
        <v>31.0</v>
      </c>
      <c r="Y33" s="202">
        <v>34.0</v>
      </c>
      <c r="Z33" s="202">
        <v>4.0</v>
      </c>
    </row>
    <row r="34" ht="15.75" customHeight="1">
      <c r="A34" s="227"/>
      <c r="B34" s="232"/>
      <c r="C34" s="232"/>
      <c r="D34" s="232"/>
      <c r="E34" s="217">
        <v>33282.0</v>
      </c>
      <c r="F34" s="218">
        <v>35.0</v>
      </c>
      <c r="G34" s="219" t="s">
        <v>56</v>
      </c>
      <c r="H34" s="220">
        <v>33948.0</v>
      </c>
      <c r="I34" s="221"/>
      <c r="J34" s="231" t="s">
        <v>57</v>
      </c>
      <c r="K34" s="217">
        <v>34794.0</v>
      </c>
      <c r="L34" s="223">
        <f t="shared" si="1"/>
        <v>18.53561644</v>
      </c>
      <c r="M34" s="224"/>
      <c r="N34" s="224"/>
      <c r="O34" s="216"/>
      <c r="P34" s="216"/>
      <c r="Q34" s="216"/>
      <c r="R34" s="216"/>
      <c r="S34" s="216"/>
      <c r="T34" s="216"/>
      <c r="V34" s="201">
        <v>38.0</v>
      </c>
      <c r="W34" s="202">
        <v>41.0</v>
      </c>
      <c r="X34" s="202">
        <v>32.0</v>
      </c>
      <c r="Y34" s="202">
        <v>35.0</v>
      </c>
      <c r="Z34" s="202">
        <v>4.0</v>
      </c>
    </row>
    <row r="35" ht="15.75" customHeight="1">
      <c r="A35" s="227"/>
      <c r="B35" s="215" t="s">
        <v>58</v>
      </c>
      <c r="C35" s="232"/>
      <c r="D35" s="232"/>
      <c r="E35" s="217">
        <v>34113.0</v>
      </c>
      <c r="F35" s="218">
        <v>36.0</v>
      </c>
      <c r="G35" s="219" t="s">
        <v>57</v>
      </c>
      <c r="H35" s="220">
        <v>34794.0</v>
      </c>
      <c r="I35" s="221"/>
      <c r="J35" s="231" t="s">
        <v>60</v>
      </c>
      <c r="K35" s="217">
        <v>35724.0</v>
      </c>
      <c r="L35" s="223">
        <f t="shared" si="1"/>
        <v>19.03105023</v>
      </c>
      <c r="M35" s="224"/>
      <c r="N35" s="224"/>
      <c r="O35" s="216"/>
      <c r="P35" s="216"/>
      <c r="Q35" s="216"/>
      <c r="R35" s="216"/>
      <c r="S35" s="216"/>
      <c r="T35" s="216"/>
      <c r="V35" s="201">
        <v>39.0</v>
      </c>
      <c r="W35" s="202">
        <v>42.0</v>
      </c>
      <c r="X35" s="202">
        <v>33.0</v>
      </c>
      <c r="Y35" s="202">
        <v>36.0</v>
      </c>
      <c r="Z35" s="202">
        <v>4.0</v>
      </c>
    </row>
    <row r="36" ht="15.75" customHeight="1">
      <c r="A36" s="227"/>
      <c r="B36" s="232"/>
      <c r="C36" s="227"/>
      <c r="D36" s="215" t="s">
        <v>59</v>
      </c>
      <c r="E36" s="217">
        <v>35025.0</v>
      </c>
      <c r="F36" s="218">
        <v>37.0</v>
      </c>
      <c r="G36" s="219" t="s">
        <v>60</v>
      </c>
      <c r="H36" s="220">
        <v>35724.0</v>
      </c>
      <c r="I36" s="221"/>
      <c r="J36" s="231" t="s">
        <v>62</v>
      </c>
      <c r="K36" s="217">
        <v>36711.0</v>
      </c>
      <c r="L36" s="223">
        <f t="shared" si="1"/>
        <v>19.55684932</v>
      </c>
      <c r="M36" s="224"/>
      <c r="N36" s="224"/>
      <c r="O36" s="216"/>
      <c r="P36" s="216"/>
      <c r="Q36" s="216"/>
      <c r="R36" s="216"/>
      <c r="S36" s="216"/>
      <c r="T36" s="216"/>
      <c r="V36" s="201">
        <v>40.0</v>
      </c>
      <c r="W36" s="202">
        <v>43.0</v>
      </c>
      <c r="X36" s="202">
        <v>34.0</v>
      </c>
      <c r="Y36" s="202">
        <v>37.0</v>
      </c>
      <c r="Z36" s="202">
        <v>4.0</v>
      </c>
    </row>
    <row r="37" ht="15.75" customHeight="1">
      <c r="A37" s="227"/>
      <c r="B37" s="232"/>
      <c r="C37" s="232"/>
      <c r="D37" s="232"/>
      <c r="E37" s="217">
        <v>35991.0</v>
      </c>
      <c r="F37" s="218">
        <v>38.0</v>
      </c>
      <c r="G37" s="219" t="s">
        <v>62</v>
      </c>
      <c r="H37" s="220">
        <v>36711.0</v>
      </c>
      <c r="I37" s="221"/>
      <c r="J37" s="231" t="s">
        <v>63</v>
      </c>
      <c r="K37" s="217">
        <v>37842.0</v>
      </c>
      <c r="L37" s="223">
        <f t="shared" si="1"/>
        <v>20.15936073</v>
      </c>
      <c r="M37" s="224"/>
      <c r="N37" s="224"/>
      <c r="O37" s="216"/>
      <c r="P37" s="216"/>
      <c r="Q37" s="216"/>
      <c r="R37" s="216"/>
      <c r="S37" s="216"/>
      <c r="T37" s="216"/>
      <c r="V37" s="201">
        <v>41.0</v>
      </c>
      <c r="W37" s="202">
        <v>44.0</v>
      </c>
      <c r="X37" s="202">
        <v>35.0</v>
      </c>
      <c r="Y37" s="202">
        <v>38.0</v>
      </c>
      <c r="Z37" s="202">
        <v>4.0</v>
      </c>
    </row>
    <row r="38" ht="15.75" customHeight="1">
      <c r="A38" s="232"/>
      <c r="B38" s="232"/>
      <c r="C38" s="215" t="s">
        <v>61</v>
      </c>
      <c r="D38" s="232"/>
      <c r="E38" s="217">
        <v>37098.0</v>
      </c>
      <c r="F38" s="218">
        <v>39.0</v>
      </c>
      <c r="G38" s="219" t="s">
        <v>63</v>
      </c>
      <c r="H38" s="220">
        <v>37842.0</v>
      </c>
      <c r="I38" s="221"/>
      <c r="J38" s="231" t="s">
        <v>65</v>
      </c>
      <c r="K38" s="217">
        <v>38799.0</v>
      </c>
      <c r="L38" s="223">
        <f t="shared" si="1"/>
        <v>20.66917808</v>
      </c>
      <c r="M38" s="224"/>
      <c r="N38" s="224"/>
      <c r="O38" s="216"/>
      <c r="P38" s="216"/>
      <c r="Q38" s="216"/>
      <c r="R38" s="216"/>
      <c r="S38" s="216"/>
      <c r="T38" s="216"/>
      <c r="V38" s="201">
        <v>42.0</v>
      </c>
      <c r="W38" s="202">
        <v>45.0</v>
      </c>
      <c r="X38" s="202">
        <v>36.0</v>
      </c>
      <c r="Y38" s="202">
        <v>39.0</v>
      </c>
      <c r="Z38" s="202">
        <v>4.0</v>
      </c>
    </row>
    <row r="39" ht="15.75" customHeight="1">
      <c r="A39" s="232"/>
      <c r="B39" s="216"/>
      <c r="C39" s="232"/>
      <c r="D39" s="216"/>
      <c r="E39" s="217">
        <v>38040.0</v>
      </c>
      <c r="F39" s="218">
        <v>40.0</v>
      </c>
      <c r="G39" s="219" t="s">
        <v>65</v>
      </c>
      <c r="H39" s="220">
        <v>38799.0</v>
      </c>
      <c r="I39" s="221"/>
      <c r="J39" s="231" t="s">
        <v>67</v>
      </c>
      <c r="K39" s="217">
        <v>39774.0</v>
      </c>
      <c r="L39" s="223">
        <f t="shared" si="1"/>
        <v>21.18858447</v>
      </c>
      <c r="M39" s="224"/>
      <c r="N39" s="224"/>
      <c r="O39" s="216"/>
      <c r="P39" s="216"/>
      <c r="Q39" s="216"/>
      <c r="R39" s="216"/>
      <c r="S39" s="216"/>
      <c r="T39" s="216"/>
      <c r="V39" s="201">
        <v>43.0</v>
      </c>
      <c r="W39" s="202">
        <v>46.0</v>
      </c>
      <c r="X39" s="202">
        <v>37.0</v>
      </c>
      <c r="Y39" s="202">
        <v>40.0</v>
      </c>
      <c r="Z39" s="202">
        <v>4.0</v>
      </c>
    </row>
    <row r="40" ht="15.75" customHeight="1">
      <c r="A40" s="215" t="s">
        <v>68</v>
      </c>
      <c r="B40" s="216"/>
      <c r="C40" s="232"/>
      <c r="D40" s="232"/>
      <c r="E40" s="217">
        <v>38994.0</v>
      </c>
      <c r="F40" s="218">
        <v>41.0</v>
      </c>
      <c r="G40" s="219" t="s">
        <v>67</v>
      </c>
      <c r="H40" s="220">
        <v>39774.0</v>
      </c>
      <c r="I40" s="221"/>
      <c r="J40" s="231" t="s">
        <v>70</v>
      </c>
      <c r="K40" s="217">
        <v>40728.0</v>
      </c>
      <c r="L40" s="223">
        <f t="shared" si="1"/>
        <v>21.69680365</v>
      </c>
      <c r="M40" s="224"/>
      <c r="N40" s="224"/>
      <c r="O40" s="216"/>
      <c r="P40" s="216"/>
      <c r="Q40" s="216"/>
      <c r="R40" s="216"/>
      <c r="S40" s="216"/>
      <c r="T40" s="216"/>
      <c r="V40" s="201">
        <v>44.0</v>
      </c>
      <c r="W40" s="202">
        <v>47.0</v>
      </c>
      <c r="X40" s="202">
        <v>38.0</v>
      </c>
      <c r="Y40" s="202">
        <v>41.0</v>
      </c>
      <c r="Z40" s="202">
        <v>4.0</v>
      </c>
    </row>
    <row r="41" ht="15.75" customHeight="1">
      <c r="A41" s="232"/>
      <c r="B41" s="216"/>
      <c r="C41" s="228"/>
      <c r="D41" s="215" t="s">
        <v>69</v>
      </c>
      <c r="E41" s="217">
        <v>39930.0</v>
      </c>
      <c r="F41" s="218">
        <v>42.0</v>
      </c>
      <c r="G41" s="219" t="s">
        <v>70</v>
      </c>
      <c r="H41" s="220">
        <v>40728.0</v>
      </c>
      <c r="I41" s="221"/>
      <c r="J41" s="231" t="s">
        <v>71</v>
      </c>
      <c r="K41" s="217">
        <v>41706.0</v>
      </c>
      <c r="L41" s="223">
        <f t="shared" si="1"/>
        <v>22.21780822</v>
      </c>
      <c r="M41" s="224"/>
      <c r="N41" s="224"/>
      <c r="O41" s="216"/>
      <c r="P41" s="216"/>
      <c r="Q41" s="216"/>
      <c r="R41" s="216"/>
      <c r="S41" s="216"/>
      <c r="T41" s="216"/>
      <c r="V41" s="201">
        <v>45.0</v>
      </c>
      <c r="W41" s="202">
        <v>48.0</v>
      </c>
      <c r="X41" s="202">
        <v>39.0</v>
      </c>
      <c r="Y41" s="202">
        <v>42.0</v>
      </c>
      <c r="Z41" s="202">
        <v>4.0</v>
      </c>
    </row>
    <row r="42" ht="15.75" customHeight="1">
      <c r="A42" s="232"/>
      <c r="B42" s="216"/>
      <c r="C42" s="228"/>
      <c r="D42" s="232"/>
      <c r="E42" s="217">
        <v>40887.0</v>
      </c>
      <c r="F42" s="218">
        <v>43.0</v>
      </c>
      <c r="G42" s="219" t="s">
        <v>71</v>
      </c>
      <c r="H42" s="220">
        <v>41706.0</v>
      </c>
      <c r="I42" s="221"/>
      <c r="J42" s="231" t="s">
        <v>72</v>
      </c>
      <c r="K42" s="217">
        <v>42684.0</v>
      </c>
      <c r="L42" s="223">
        <f t="shared" si="1"/>
        <v>22.73881279</v>
      </c>
      <c r="M42" s="224"/>
      <c r="N42" s="224"/>
      <c r="O42" s="216"/>
      <c r="P42" s="216"/>
      <c r="Q42" s="216"/>
      <c r="R42" s="216"/>
      <c r="S42" s="216"/>
      <c r="T42" s="216"/>
      <c r="V42" s="201">
        <v>46.0</v>
      </c>
      <c r="W42" s="202">
        <v>49.0</v>
      </c>
      <c r="X42" s="202">
        <v>40.0</v>
      </c>
      <c r="Y42" s="202">
        <v>43.0</v>
      </c>
      <c r="Z42" s="202">
        <v>4.0</v>
      </c>
    </row>
    <row r="43" ht="15.75" customHeight="1">
      <c r="A43" s="232"/>
      <c r="B43" s="216"/>
      <c r="C43" s="232"/>
      <c r="D43" s="232"/>
      <c r="E43" s="217">
        <v>41847.0</v>
      </c>
      <c r="F43" s="218">
        <v>44.0</v>
      </c>
      <c r="G43" s="219" t="s">
        <v>72</v>
      </c>
      <c r="H43" s="220">
        <v>42684.0</v>
      </c>
      <c r="I43" s="221"/>
      <c r="J43" s="231" t="s">
        <v>74</v>
      </c>
      <c r="K43" s="217">
        <v>43590.0</v>
      </c>
      <c r="L43" s="223">
        <f t="shared" si="1"/>
        <v>23.22146119</v>
      </c>
      <c r="M43" s="224"/>
      <c r="N43" s="224"/>
      <c r="O43" s="216"/>
      <c r="P43" s="216"/>
      <c r="Q43" s="216"/>
      <c r="R43" s="216"/>
      <c r="S43" s="216"/>
      <c r="T43" s="216"/>
      <c r="V43" s="201">
        <v>47.0</v>
      </c>
      <c r="W43" s="202">
        <v>50.0</v>
      </c>
      <c r="X43" s="202">
        <v>41.0</v>
      </c>
      <c r="Y43" s="202">
        <v>44.0</v>
      </c>
      <c r="Z43" s="202">
        <v>4.0</v>
      </c>
    </row>
    <row r="44" ht="15.75" customHeight="1">
      <c r="A44" s="227"/>
      <c r="B44" s="232"/>
      <c r="C44" s="215" t="s">
        <v>73</v>
      </c>
      <c r="D44" s="216"/>
      <c r="E44" s="217">
        <v>42735.0</v>
      </c>
      <c r="F44" s="218">
        <v>45.0</v>
      </c>
      <c r="G44" s="219" t="s">
        <v>74</v>
      </c>
      <c r="H44" s="220">
        <v>43590.0</v>
      </c>
      <c r="I44" s="221"/>
      <c r="J44" s="231" t="s">
        <v>75</v>
      </c>
      <c r="K44" s="217">
        <v>44607.0</v>
      </c>
      <c r="L44" s="223">
        <f t="shared" si="1"/>
        <v>23.76324201</v>
      </c>
      <c r="M44" s="224"/>
      <c r="N44" s="224"/>
      <c r="O44" s="216"/>
      <c r="P44" s="216"/>
      <c r="Q44" s="216"/>
      <c r="R44" s="216"/>
      <c r="S44" s="216"/>
      <c r="T44" s="216"/>
      <c r="V44" s="201">
        <v>48.0</v>
      </c>
      <c r="W44" s="202">
        <v>51.0</v>
      </c>
      <c r="X44" s="202">
        <v>42.0</v>
      </c>
      <c r="Y44" s="202">
        <v>45.0</v>
      </c>
      <c r="Z44" s="202">
        <v>4.0</v>
      </c>
    </row>
    <row r="45" ht="15.75" customHeight="1">
      <c r="A45" s="227"/>
      <c r="B45" s="215"/>
      <c r="C45" s="232"/>
      <c r="D45" s="232"/>
      <c r="E45" s="217">
        <v>43734.0</v>
      </c>
      <c r="F45" s="218">
        <v>46.0</v>
      </c>
      <c r="G45" s="219" t="s">
        <v>75</v>
      </c>
      <c r="H45" s="220">
        <v>44607.0</v>
      </c>
      <c r="I45" s="221"/>
      <c r="J45" s="231" t="s">
        <v>77</v>
      </c>
      <c r="K45" s="217">
        <v>45585.0</v>
      </c>
      <c r="L45" s="223">
        <f t="shared" si="1"/>
        <v>24.28424658</v>
      </c>
      <c r="M45" s="224"/>
      <c r="N45" s="224"/>
      <c r="O45" s="216"/>
      <c r="P45" s="216"/>
      <c r="Q45" s="216"/>
      <c r="R45" s="216"/>
      <c r="S45" s="216"/>
      <c r="T45" s="216"/>
      <c r="V45" s="201">
        <v>49.0</v>
      </c>
      <c r="W45" s="202">
        <v>52.0</v>
      </c>
      <c r="X45" s="202">
        <v>43.0</v>
      </c>
      <c r="Y45" s="202">
        <v>46.0</v>
      </c>
      <c r="Z45" s="202">
        <v>4.0</v>
      </c>
    </row>
    <row r="46" ht="15.75" customHeight="1">
      <c r="A46" s="227"/>
      <c r="B46" s="215"/>
      <c r="C46" s="232"/>
      <c r="D46" s="215" t="s">
        <v>78</v>
      </c>
      <c r="E46" s="217">
        <v>44691.0</v>
      </c>
      <c r="F46" s="218">
        <v>47.0</v>
      </c>
      <c r="G46" s="219" t="s">
        <v>77</v>
      </c>
      <c r="H46" s="220">
        <v>45585.0</v>
      </c>
      <c r="I46" s="221"/>
      <c r="J46" s="231" t="s">
        <v>79</v>
      </c>
      <c r="K46" s="217">
        <v>46560.0</v>
      </c>
      <c r="L46" s="223">
        <f t="shared" si="1"/>
        <v>24.80365297</v>
      </c>
      <c r="M46" s="224"/>
      <c r="N46" s="224"/>
      <c r="O46" s="216"/>
      <c r="P46" s="216"/>
      <c r="Q46" s="216"/>
      <c r="R46" s="216"/>
      <c r="S46" s="216"/>
      <c r="T46" s="216"/>
      <c r="V46" s="201">
        <v>50.0</v>
      </c>
      <c r="W46" s="202">
        <v>53.0</v>
      </c>
      <c r="X46" s="202">
        <v>44.0</v>
      </c>
      <c r="Y46" s="202">
        <v>47.0</v>
      </c>
      <c r="Z46" s="202">
        <v>4.0</v>
      </c>
    </row>
    <row r="47" ht="15.75" customHeight="1">
      <c r="A47" s="227"/>
      <c r="B47" s="215" t="s">
        <v>76</v>
      </c>
      <c r="C47" s="227"/>
      <c r="D47" s="232"/>
      <c r="E47" s="217">
        <v>45645.0</v>
      </c>
      <c r="F47" s="218">
        <v>48.0</v>
      </c>
      <c r="G47" s="219" t="s">
        <v>79</v>
      </c>
      <c r="H47" s="220">
        <v>46560.0</v>
      </c>
      <c r="I47" s="221"/>
      <c r="J47" s="231" t="s">
        <v>80</v>
      </c>
      <c r="K47" s="217">
        <v>47511.0</v>
      </c>
      <c r="L47" s="223">
        <f t="shared" si="1"/>
        <v>25.31027397</v>
      </c>
      <c r="M47" s="224"/>
      <c r="N47" s="224"/>
      <c r="O47" s="216"/>
      <c r="P47" s="216"/>
      <c r="Q47" s="216"/>
      <c r="R47" s="216"/>
      <c r="S47" s="216"/>
      <c r="T47" s="216"/>
      <c r="V47" s="201">
        <v>51.0</v>
      </c>
      <c r="W47" s="202">
        <v>54.0</v>
      </c>
      <c r="X47" s="202">
        <v>45.0</v>
      </c>
      <c r="Y47" s="202">
        <v>48.0</v>
      </c>
      <c r="Z47" s="202">
        <v>4.0</v>
      </c>
    </row>
    <row r="48" ht="15.75" customHeight="1">
      <c r="A48" s="227"/>
      <c r="B48" s="215"/>
      <c r="C48" s="232"/>
      <c r="D48" s="232"/>
      <c r="E48" s="217">
        <v>46578.0</v>
      </c>
      <c r="F48" s="218">
        <v>49.0</v>
      </c>
      <c r="G48" s="219" t="s">
        <v>80</v>
      </c>
      <c r="H48" s="220">
        <v>47511.0</v>
      </c>
      <c r="I48" s="221"/>
      <c r="J48" s="231" t="s">
        <v>81</v>
      </c>
      <c r="K48" s="217">
        <v>48492.0</v>
      </c>
      <c r="L48" s="223">
        <f t="shared" si="1"/>
        <v>25.83287671</v>
      </c>
      <c r="M48" s="224"/>
      <c r="N48" s="224"/>
      <c r="O48" s="216"/>
      <c r="P48" s="216"/>
      <c r="Q48" s="216"/>
      <c r="R48" s="216"/>
      <c r="S48" s="216"/>
      <c r="T48" s="216"/>
      <c r="V48" s="201">
        <v>52.0</v>
      </c>
      <c r="W48" s="202">
        <v>55.0</v>
      </c>
      <c r="X48" s="202">
        <v>46.0</v>
      </c>
      <c r="Y48" s="202">
        <v>49.0</v>
      </c>
      <c r="Z48" s="202">
        <v>4.0</v>
      </c>
    </row>
    <row r="49" ht="15.75" customHeight="1">
      <c r="A49" s="227"/>
      <c r="B49" s="232"/>
      <c r="C49" s="215" t="s">
        <v>82</v>
      </c>
      <c r="D49" s="216"/>
      <c r="E49" s="217">
        <v>47541.0</v>
      </c>
      <c r="F49" s="218">
        <v>50.0</v>
      </c>
      <c r="G49" s="219" t="s">
        <v>81</v>
      </c>
      <c r="H49" s="220">
        <v>48492.0</v>
      </c>
      <c r="I49" s="221"/>
      <c r="J49" s="231" t="s">
        <v>83</v>
      </c>
      <c r="K49" s="217">
        <v>49464.0</v>
      </c>
      <c r="L49" s="223">
        <f t="shared" si="1"/>
        <v>26.35068493</v>
      </c>
      <c r="M49" s="224"/>
      <c r="N49" s="224"/>
      <c r="O49" s="216"/>
      <c r="P49" s="216"/>
      <c r="Q49" s="216"/>
      <c r="R49" s="216"/>
      <c r="S49" s="216"/>
      <c r="T49" s="216"/>
      <c r="V49" s="201">
        <v>53.0</v>
      </c>
      <c r="W49" s="202">
        <v>56.0</v>
      </c>
      <c r="X49" s="202">
        <v>47.0</v>
      </c>
      <c r="Y49" s="202">
        <v>50.0</v>
      </c>
      <c r="Z49" s="202">
        <v>4.0</v>
      </c>
    </row>
    <row r="50" ht="15.75" customHeight="1">
      <c r="A50" s="232"/>
      <c r="B50" s="227"/>
      <c r="C50" s="232"/>
      <c r="D50" s="227"/>
      <c r="E50" s="217">
        <v>48495.0</v>
      </c>
      <c r="F50" s="218">
        <v>51.0</v>
      </c>
      <c r="G50" s="219" t="s">
        <v>83</v>
      </c>
      <c r="H50" s="220">
        <v>49464.0</v>
      </c>
      <c r="I50" s="221"/>
      <c r="J50" s="231" t="s">
        <v>85</v>
      </c>
      <c r="K50" s="217">
        <v>50448.0</v>
      </c>
      <c r="L50" s="223">
        <f t="shared" si="1"/>
        <v>26.87488584</v>
      </c>
      <c r="M50" s="224"/>
      <c r="N50" s="224"/>
      <c r="O50" s="216"/>
      <c r="P50" s="216"/>
      <c r="Q50" s="216"/>
      <c r="R50" s="216"/>
      <c r="S50" s="216"/>
      <c r="T50" s="216"/>
      <c r="V50" s="201">
        <v>54.0</v>
      </c>
      <c r="W50" s="202">
        <v>57.0</v>
      </c>
      <c r="X50" s="202">
        <v>48.0</v>
      </c>
      <c r="Y50" s="202">
        <v>51.0</v>
      </c>
      <c r="Z50" s="202">
        <v>4.0</v>
      </c>
    </row>
    <row r="51" ht="15.75" customHeight="1">
      <c r="A51" s="215"/>
      <c r="B51" s="216"/>
      <c r="C51" s="232"/>
      <c r="D51" s="232"/>
      <c r="E51" s="217">
        <v>49458.0</v>
      </c>
      <c r="F51" s="218">
        <v>52.0</v>
      </c>
      <c r="G51" s="219" t="s">
        <v>85</v>
      </c>
      <c r="H51" s="220">
        <v>50448.0</v>
      </c>
      <c r="I51" s="221"/>
      <c r="J51" s="231" t="s">
        <v>87</v>
      </c>
      <c r="K51" s="217">
        <v>51450.0</v>
      </c>
      <c r="L51" s="223">
        <f t="shared" si="1"/>
        <v>27.4086758</v>
      </c>
      <c r="M51" s="224"/>
      <c r="N51" s="224"/>
      <c r="O51" s="216"/>
      <c r="P51" s="216"/>
      <c r="Q51" s="216"/>
      <c r="R51" s="216"/>
      <c r="S51" s="216"/>
      <c r="T51" s="216"/>
      <c r="V51" s="201">
        <v>55.0</v>
      </c>
      <c r="W51" s="202">
        <v>58.0</v>
      </c>
      <c r="X51" s="202">
        <v>49.0</v>
      </c>
      <c r="Y51" s="202">
        <v>52.0</v>
      </c>
      <c r="Z51" s="202">
        <v>4.0</v>
      </c>
    </row>
    <row r="52" ht="15.75" customHeight="1">
      <c r="A52" s="215" t="s">
        <v>86</v>
      </c>
      <c r="B52" s="216"/>
      <c r="C52" s="227"/>
      <c r="D52" s="215" t="s">
        <v>88</v>
      </c>
      <c r="E52" s="217">
        <v>50442.0</v>
      </c>
      <c r="F52" s="218">
        <v>53.0</v>
      </c>
      <c r="G52" s="219" t="s">
        <v>87</v>
      </c>
      <c r="H52" s="220">
        <v>51450.0</v>
      </c>
      <c r="I52" s="221"/>
      <c r="J52" s="231" t="s">
        <v>89</v>
      </c>
      <c r="K52" s="217">
        <v>52482.0</v>
      </c>
      <c r="L52" s="223">
        <f t="shared" si="1"/>
        <v>27.95844749</v>
      </c>
      <c r="M52" s="224"/>
      <c r="N52" s="224"/>
      <c r="O52" s="216"/>
      <c r="P52" s="216"/>
      <c r="Q52" s="216"/>
      <c r="R52" s="216"/>
      <c r="S52" s="216"/>
      <c r="T52" s="216"/>
      <c r="V52" s="201">
        <v>56.0</v>
      </c>
      <c r="W52" s="202">
        <v>59.0</v>
      </c>
      <c r="X52" s="202">
        <v>50.0</v>
      </c>
      <c r="Y52" s="202">
        <v>53.0</v>
      </c>
      <c r="Z52" s="202">
        <v>4.0</v>
      </c>
    </row>
    <row r="53" ht="15.75" customHeight="1">
      <c r="A53" s="215"/>
      <c r="B53" s="216"/>
      <c r="C53" s="227"/>
      <c r="D53" s="232"/>
      <c r="E53" s="217">
        <v>51453.0</v>
      </c>
      <c r="F53" s="218">
        <v>54.0</v>
      </c>
      <c r="G53" s="219" t="s">
        <v>89</v>
      </c>
      <c r="H53" s="220">
        <v>52482.0</v>
      </c>
      <c r="I53" s="221"/>
      <c r="J53" s="231" t="s">
        <v>90</v>
      </c>
      <c r="K53" s="217">
        <v>53544.0</v>
      </c>
      <c r="L53" s="223">
        <f t="shared" si="1"/>
        <v>28.52420091</v>
      </c>
      <c r="M53" s="224"/>
      <c r="N53" s="224"/>
      <c r="O53" s="216"/>
      <c r="P53" s="216"/>
      <c r="Q53" s="216"/>
      <c r="R53" s="216"/>
      <c r="S53" s="216"/>
      <c r="T53" s="216"/>
      <c r="V53" s="201">
        <v>57.0</v>
      </c>
      <c r="W53" s="202">
        <v>60.0</v>
      </c>
      <c r="X53" s="202">
        <v>51.0</v>
      </c>
      <c r="Y53" s="202">
        <v>54.0</v>
      </c>
      <c r="Z53" s="202">
        <v>4.0</v>
      </c>
    </row>
    <row r="54" ht="15.75" customHeight="1">
      <c r="A54" s="215"/>
      <c r="B54" s="216"/>
      <c r="C54" s="227"/>
      <c r="D54" s="232"/>
      <c r="E54" s="217">
        <v>52494.0</v>
      </c>
      <c r="F54" s="218">
        <v>55.0</v>
      </c>
      <c r="G54" s="219" t="s">
        <v>90</v>
      </c>
      <c r="H54" s="220">
        <v>53544.0</v>
      </c>
      <c r="I54" s="221"/>
      <c r="J54" s="231" t="s">
        <v>92</v>
      </c>
      <c r="K54" s="217">
        <v>54597.0</v>
      </c>
      <c r="L54" s="223">
        <f t="shared" si="1"/>
        <v>29.08515982</v>
      </c>
      <c r="M54" s="224"/>
      <c r="N54" s="224"/>
      <c r="O54" s="216"/>
      <c r="P54" s="216"/>
      <c r="Q54" s="216"/>
      <c r="R54" s="216"/>
      <c r="S54" s="216"/>
      <c r="T54" s="216"/>
      <c r="V54" s="201">
        <v>58.0</v>
      </c>
      <c r="W54" s="202">
        <v>61.0</v>
      </c>
      <c r="X54" s="202">
        <v>52.0</v>
      </c>
      <c r="Y54" s="202">
        <v>55.0</v>
      </c>
      <c r="Z54" s="202">
        <v>4.0</v>
      </c>
    </row>
    <row r="55" ht="15.75" customHeight="1">
      <c r="A55" s="232"/>
      <c r="B55" s="232"/>
      <c r="C55" s="232"/>
      <c r="D55" s="216"/>
      <c r="E55" s="217">
        <v>53526.0</v>
      </c>
      <c r="F55" s="218">
        <v>56.0</v>
      </c>
      <c r="G55" s="219" t="s">
        <v>92</v>
      </c>
      <c r="H55" s="220">
        <v>54597.0</v>
      </c>
      <c r="I55" s="221"/>
      <c r="J55" s="231" t="s">
        <v>93</v>
      </c>
      <c r="K55" s="217">
        <v>55638.0</v>
      </c>
      <c r="L55" s="223">
        <f t="shared" si="1"/>
        <v>29.63972603</v>
      </c>
      <c r="M55" s="224"/>
      <c r="N55" s="224"/>
      <c r="O55" s="216"/>
      <c r="P55" s="216"/>
      <c r="Q55" s="216"/>
      <c r="R55" s="216"/>
      <c r="S55" s="216"/>
      <c r="T55" s="216" t="s">
        <v>367</v>
      </c>
      <c r="V55" s="201">
        <v>59.0</v>
      </c>
      <c r="W55" s="202">
        <v>62.0</v>
      </c>
      <c r="X55" s="202">
        <v>53.0</v>
      </c>
      <c r="Y55" s="202">
        <v>56.0</v>
      </c>
      <c r="Z55" s="202">
        <v>4.0</v>
      </c>
    </row>
    <row r="56" ht="15.75" customHeight="1">
      <c r="A56" s="227"/>
      <c r="B56" s="215"/>
      <c r="C56" s="215"/>
      <c r="D56" s="216"/>
      <c r="E56" s="217">
        <v>54549.0</v>
      </c>
      <c r="F56" s="218">
        <v>57.0</v>
      </c>
      <c r="G56" s="219" t="s">
        <v>93</v>
      </c>
      <c r="H56" s="220">
        <v>55638.0</v>
      </c>
      <c r="I56" s="221"/>
      <c r="J56" s="231" t="s">
        <v>97</v>
      </c>
      <c r="K56" s="217">
        <v>56682.0</v>
      </c>
      <c r="L56" s="223">
        <f t="shared" si="1"/>
        <v>30.19589041</v>
      </c>
      <c r="M56" s="224"/>
      <c r="N56" s="224"/>
      <c r="O56" s="216"/>
      <c r="P56" s="216"/>
      <c r="Q56" s="216"/>
      <c r="R56" s="216"/>
      <c r="S56" s="216"/>
      <c r="T56" s="229"/>
      <c r="V56" s="201">
        <v>60.0</v>
      </c>
      <c r="W56" s="202">
        <v>63.0</v>
      </c>
      <c r="X56" s="202">
        <v>54.0</v>
      </c>
      <c r="Y56" s="202">
        <v>57.0</v>
      </c>
      <c r="Z56" s="202">
        <v>4.0</v>
      </c>
    </row>
    <row r="57" ht="15.75" customHeight="1">
      <c r="A57" s="227"/>
      <c r="B57" s="215" t="s">
        <v>95</v>
      </c>
      <c r="C57" s="215" t="s">
        <v>96</v>
      </c>
      <c r="D57" s="216"/>
      <c r="E57" s="217">
        <v>55569.0</v>
      </c>
      <c r="F57" s="218">
        <v>58.0</v>
      </c>
      <c r="G57" s="219" t="s">
        <v>97</v>
      </c>
      <c r="H57" s="220">
        <v>56682.0</v>
      </c>
      <c r="I57" s="221"/>
      <c r="J57" s="231" t="s">
        <v>98</v>
      </c>
      <c r="K57" s="217">
        <v>57735.0</v>
      </c>
      <c r="L57" s="223">
        <f t="shared" si="1"/>
        <v>30.75684932</v>
      </c>
      <c r="M57" s="224"/>
      <c r="N57" s="224"/>
      <c r="O57" s="216"/>
      <c r="P57" s="216"/>
      <c r="Q57" s="216"/>
      <c r="R57" s="216"/>
      <c r="S57" s="216"/>
      <c r="T57" s="216"/>
      <c r="V57" s="201">
        <v>61.0</v>
      </c>
      <c r="W57" s="202">
        <v>64.0</v>
      </c>
      <c r="X57" s="202">
        <v>55.0</v>
      </c>
      <c r="Y57" s="202">
        <v>58.0</v>
      </c>
      <c r="Z57" s="202">
        <v>4.0</v>
      </c>
    </row>
    <row r="58" ht="15.75" customHeight="1">
      <c r="A58" s="227"/>
      <c r="B58" s="215"/>
      <c r="C58" s="232"/>
      <c r="D58" s="232"/>
      <c r="E58" s="217">
        <v>56604.0</v>
      </c>
      <c r="F58" s="218">
        <v>59.0</v>
      </c>
      <c r="G58" s="219" t="s">
        <v>98</v>
      </c>
      <c r="H58" s="220">
        <v>57735.0</v>
      </c>
      <c r="I58" s="221"/>
      <c r="J58" s="231" t="s">
        <v>100</v>
      </c>
      <c r="K58" s="217">
        <v>58779.0</v>
      </c>
      <c r="L58" s="223">
        <f t="shared" si="1"/>
        <v>31.3130137</v>
      </c>
      <c r="M58" s="224"/>
      <c r="N58" s="224"/>
      <c r="O58" s="216"/>
      <c r="P58" s="216"/>
      <c r="Q58" s="216"/>
      <c r="R58" s="216"/>
      <c r="S58" s="216"/>
      <c r="T58" s="216"/>
      <c r="V58" s="201">
        <v>62.0</v>
      </c>
      <c r="W58" s="202">
        <v>65.0</v>
      </c>
      <c r="X58" s="202">
        <v>56.0</v>
      </c>
      <c r="Y58" s="202">
        <v>59.0</v>
      </c>
      <c r="Z58" s="202">
        <v>4.0</v>
      </c>
    </row>
    <row r="59" ht="15.75" customHeight="1">
      <c r="A59" s="227"/>
      <c r="B59" s="215"/>
      <c r="C59" s="232"/>
      <c r="D59" s="215" t="s">
        <v>99</v>
      </c>
      <c r="E59" s="217">
        <v>57627.0</v>
      </c>
      <c r="F59" s="218">
        <v>60.0</v>
      </c>
      <c r="G59" s="219" t="s">
        <v>100</v>
      </c>
      <c r="H59" s="220">
        <v>58779.0</v>
      </c>
      <c r="I59" s="221"/>
      <c r="J59" s="231" t="s">
        <v>101</v>
      </c>
      <c r="K59" s="217">
        <v>59823.0</v>
      </c>
      <c r="L59" s="223">
        <f t="shared" si="1"/>
        <v>31.86917808</v>
      </c>
      <c r="M59" s="224"/>
      <c r="N59" s="224"/>
      <c r="O59" s="216"/>
      <c r="P59" s="216"/>
      <c r="Q59" s="216"/>
      <c r="R59" s="216"/>
      <c r="S59" s="216"/>
      <c r="T59" s="216"/>
      <c r="V59" s="201">
        <v>63.0</v>
      </c>
      <c r="W59" s="202">
        <v>66.0</v>
      </c>
      <c r="X59" s="202">
        <v>57.0</v>
      </c>
      <c r="Y59" s="202">
        <v>60.0</v>
      </c>
      <c r="Z59" s="202">
        <v>4.0</v>
      </c>
    </row>
    <row r="60" ht="15.75" customHeight="1">
      <c r="A60" s="227"/>
      <c r="B60" s="232"/>
      <c r="C60" s="216"/>
      <c r="D60" s="232"/>
      <c r="E60" s="217">
        <v>58650.0</v>
      </c>
      <c r="F60" s="218">
        <v>61.0</v>
      </c>
      <c r="G60" s="219" t="s">
        <v>101</v>
      </c>
      <c r="H60" s="220">
        <v>59823.0</v>
      </c>
      <c r="I60" s="221"/>
      <c r="J60" s="231" t="s">
        <v>103</v>
      </c>
      <c r="K60" s="217">
        <v>60879.0</v>
      </c>
      <c r="L60" s="223">
        <f t="shared" si="1"/>
        <v>32.43173516</v>
      </c>
      <c r="M60" s="224"/>
      <c r="N60" s="224"/>
      <c r="O60" s="216"/>
      <c r="P60" s="216"/>
      <c r="Q60" s="216"/>
      <c r="R60" s="216"/>
      <c r="S60" s="216"/>
      <c r="T60" s="216"/>
      <c r="V60" s="201">
        <v>64.0</v>
      </c>
      <c r="W60" s="202">
        <v>67.0</v>
      </c>
      <c r="X60" s="202">
        <v>58.0</v>
      </c>
      <c r="Y60" s="202">
        <v>61.0</v>
      </c>
      <c r="Z60" s="202">
        <v>4.0</v>
      </c>
    </row>
    <row r="61" ht="15.75" customHeight="1">
      <c r="A61" s="232"/>
      <c r="B61" s="233"/>
      <c r="C61" s="216"/>
      <c r="D61" s="232"/>
      <c r="E61" s="217">
        <v>59685.0</v>
      </c>
      <c r="F61" s="218">
        <v>62.0</v>
      </c>
      <c r="G61" s="219" t="s">
        <v>103</v>
      </c>
      <c r="H61" s="220">
        <v>60879.0</v>
      </c>
      <c r="I61" s="221"/>
      <c r="J61" s="231" t="s">
        <v>104</v>
      </c>
      <c r="K61" s="217">
        <v>61929.0</v>
      </c>
      <c r="L61" s="223">
        <f t="shared" si="1"/>
        <v>32.99109589</v>
      </c>
      <c r="M61" s="224"/>
      <c r="N61" s="224"/>
      <c r="O61" s="234"/>
      <c r="P61" s="234"/>
      <c r="Q61" s="234"/>
      <c r="R61" s="234"/>
      <c r="S61" s="234"/>
      <c r="T61" s="234"/>
      <c r="V61" s="201">
        <v>65.0</v>
      </c>
      <c r="W61" s="202">
        <v>68.0</v>
      </c>
      <c r="X61" s="202">
        <v>59.0</v>
      </c>
      <c r="Y61" s="202">
        <v>62.0</v>
      </c>
      <c r="Z61" s="202">
        <v>4.0</v>
      </c>
    </row>
    <row r="62" ht="15.75" customHeight="1">
      <c r="A62" s="215"/>
      <c r="B62" s="235"/>
      <c r="C62" s="232"/>
      <c r="D62" s="216"/>
      <c r="E62" s="217">
        <v>60714.0</v>
      </c>
      <c r="F62" s="218">
        <v>63.0</v>
      </c>
      <c r="G62" s="219" t="s">
        <v>104</v>
      </c>
      <c r="H62" s="220">
        <v>61929.0</v>
      </c>
      <c r="I62" s="221"/>
      <c r="J62" s="231" t="s">
        <v>107</v>
      </c>
      <c r="K62" s="217">
        <v>62970.0</v>
      </c>
      <c r="L62" s="223">
        <f t="shared" si="1"/>
        <v>33.5456621</v>
      </c>
      <c r="M62" s="224"/>
      <c r="N62" s="224"/>
      <c r="O62" s="216"/>
      <c r="P62" s="216"/>
      <c r="Q62" s="216"/>
      <c r="R62" s="216"/>
      <c r="S62" s="216"/>
      <c r="T62" s="216"/>
      <c r="V62" s="201">
        <v>66.0</v>
      </c>
      <c r="W62" s="202">
        <v>69.0</v>
      </c>
      <c r="X62" s="202">
        <v>60.0</v>
      </c>
      <c r="Y62" s="202">
        <v>63.0</v>
      </c>
      <c r="Z62" s="202">
        <v>4.0</v>
      </c>
    </row>
    <row r="63" ht="15.75" customHeight="1">
      <c r="A63" s="215" t="s">
        <v>105</v>
      </c>
      <c r="B63" s="236"/>
      <c r="C63" s="215" t="s">
        <v>106</v>
      </c>
      <c r="D63" s="216"/>
      <c r="E63" s="217">
        <v>61737.0</v>
      </c>
      <c r="F63" s="218">
        <v>64.0</v>
      </c>
      <c r="G63" s="219" t="s">
        <v>107</v>
      </c>
      <c r="H63" s="220">
        <v>62970.0</v>
      </c>
      <c r="I63" s="221"/>
      <c r="J63" s="231" t="s">
        <v>109</v>
      </c>
      <c r="K63" s="217">
        <v>64023.0</v>
      </c>
      <c r="L63" s="223">
        <f t="shared" si="1"/>
        <v>34.106621</v>
      </c>
      <c r="M63" s="224"/>
      <c r="N63" s="224"/>
      <c r="O63" s="216"/>
      <c r="P63" s="216"/>
      <c r="Q63" s="216"/>
      <c r="R63" s="216"/>
      <c r="S63" s="216"/>
      <c r="T63" s="216"/>
      <c r="V63" s="201">
        <v>67.0</v>
      </c>
      <c r="W63" s="202">
        <v>70.0</v>
      </c>
      <c r="X63" s="202">
        <v>61.0</v>
      </c>
      <c r="Y63" s="202">
        <v>64.0</v>
      </c>
      <c r="Z63" s="202">
        <v>4.0</v>
      </c>
    </row>
    <row r="64" ht="15.75" customHeight="1">
      <c r="A64" s="215"/>
      <c r="B64" s="236"/>
      <c r="C64" s="232"/>
      <c r="D64" s="216"/>
      <c r="E64" s="217">
        <v>62766.0</v>
      </c>
      <c r="F64" s="218">
        <v>65.0</v>
      </c>
      <c r="G64" s="219" t="s">
        <v>109</v>
      </c>
      <c r="H64" s="220">
        <v>64023.0</v>
      </c>
      <c r="I64" s="221"/>
      <c r="J64" s="231" t="s">
        <v>111</v>
      </c>
      <c r="K64" s="217">
        <v>65367.0</v>
      </c>
      <c r="L64" s="223">
        <f t="shared" si="1"/>
        <v>34.82260274</v>
      </c>
      <c r="M64" s="224"/>
      <c r="N64" s="224"/>
      <c r="O64" s="216"/>
      <c r="P64" s="216"/>
      <c r="Q64" s="216"/>
      <c r="R64" s="216"/>
      <c r="S64" s="216" t="s">
        <v>368</v>
      </c>
      <c r="T64" s="216"/>
      <c r="V64" s="201">
        <v>68.0</v>
      </c>
      <c r="W64" s="202">
        <v>71.0</v>
      </c>
      <c r="X64" s="202">
        <v>62.0</v>
      </c>
      <c r="Y64" s="202">
        <v>65.0</v>
      </c>
      <c r="Z64" s="202">
        <v>4.0</v>
      </c>
    </row>
    <row r="65" ht="15.75" customHeight="1">
      <c r="A65" s="215"/>
      <c r="B65" s="236"/>
      <c r="C65" s="232"/>
      <c r="D65" s="216"/>
      <c r="E65" s="217">
        <v>64086.0</v>
      </c>
      <c r="F65" s="218">
        <v>66.0</v>
      </c>
      <c r="G65" s="219" t="s">
        <v>111</v>
      </c>
      <c r="H65" s="220">
        <v>65367.0</v>
      </c>
      <c r="I65" s="221"/>
      <c r="J65" s="231" t="s">
        <v>112</v>
      </c>
      <c r="K65" s="217">
        <v>66732.0</v>
      </c>
      <c r="L65" s="223">
        <f t="shared" si="1"/>
        <v>35.54977169</v>
      </c>
      <c r="M65" s="237" t="s">
        <v>367</v>
      </c>
      <c r="N65" s="237" t="s">
        <v>367</v>
      </c>
      <c r="O65" s="216"/>
      <c r="P65" s="216"/>
      <c r="Q65" s="216"/>
      <c r="R65" s="216"/>
      <c r="S65" s="229"/>
      <c r="T65" s="216"/>
      <c r="V65" s="201">
        <v>69.0</v>
      </c>
      <c r="W65" s="202">
        <v>72.0</v>
      </c>
      <c r="X65" s="202">
        <v>63.0</v>
      </c>
      <c r="Y65" s="202">
        <v>66.0</v>
      </c>
      <c r="Z65" s="202">
        <v>4.0</v>
      </c>
    </row>
    <row r="66" ht="15.75" customHeight="1">
      <c r="A66" s="232"/>
      <c r="B66" s="236"/>
      <c r="C66" s="216"/>
      <c r="D66" s="232"/>
      <c r="E66" s="217">
        <v>65424.0</v>
      </c>
      <c r="F66" s="218">
        <v>67.0</v>
      </c>
      <c r="G66" s="219" t="s">
        <v>112</v>
      </c>
      <c r="H66" s="220">
        <v>66732.0</v>
      </c>
      <c r="I66" s="221"/>
      <c r="J66" s="231" t="s">
        <v>115</v>
      </c>
      <c r="K66" s="217">
        <v>68127.0</v>
      </c>
      <c r="L66" s="223">
        <f t="shared" si="1"/>
        <v>36.29292237</v>
      </c>
      <c r="M66" s="229"/>
      <c r="N66" s="229"/>
      <c r="O66" s="216"/>
      <c r="P66" s="216"/>
      <c r="Q66" s="216"/>
      <c r="R66" s="216"/>
      <c r="S66" s="216"/>
      <c r="T66" s="216"/>
      <c r="V66" s="201">
        <v>70.0</v>
      </c>
      <c r="W66" s="202">
        <v>73.0</v>
      </c>
      <c r="X66" s="202">
        <v>64.0</v>
      </c>
      <c r="Y66" s="202">
        <v>67.0</v>
      </c>
      <c r="Z66" s="202">
        <v>4.0</v>
      </c>
    </row>
    <row r="67" ht="15.75" customHeight="1">
      <c r="A67" s="227"/>
      <c r="B67" s="236"/>
      <c r="C67" s="238"/>
      <c r="D67" s="215" t="s">
        <v>114</v>
      </c>
      <c r="E67" s="217">
        <v>66792.0</v>
      </c>
      <c r="F67" s="218">
        <v>68.0</v>
      </c>
      <c r="G67" s="219" t="s">
        <v>115</v>
      </c>
      <c r="H67" s="220">
        <v>68127.0</v>
      </c>
      <c r="I67" s="221"/>
      <c r="J67" s="231" t="s">
        <v>116</v>
      </c>
      <c r="K67" s="217">
        <v>69561.0</v>
      </c>
      <c r="L67" s="223">
        <f t="shared" si="1"/>
        <v>37.05684932</v>
      </c>
      <c r="M67" s="224"/>
      <c r="N67" s="224"/>
      <c r="O67" s="216"/>
      <c r="P67" s="216"/>
      <c r="Q67" s="216"/>
      <c r="R67" s="216"/>
      <c r="S67" s="216"/>
      <c r="T67" s="216"/>
      <c r="V67" s="201">
        <v>71.0</v>
      </c>
      <c r="W67" s="202">
        <v>74.0</v>
      </c>
      <c r="X67" s="202">
        <v>66.0</v>
      </c>
      <c r="Y67" s="202">
        <v>69.0</v>
      </c>
      <c r="Z67" s="202">
        <v>4.0</v>
      </c>
    </row>
    <row r="68" ht="15.75" customHeight="1">
      <c r="A68" s="227"/>
      <c r="B68" s="236"/>
      <c r="C68" s="238"/>
      <c r="D68" s="232"/>
      <c r="E68" s="217">
        <v>68199.0</v>
      </c>
      <c r="F68" s="218">
        <v>69.0</v>
      </c>
      <c r="G68" s="219" t="s">
        <v>116</v>
      </c>
      <c r="H68" s="220">
        <v>69561.0</v>
      </c>
      <c r="I68" s="239"/>
      <c r="J68" s="240" t="s">
        <v>117</v>
      </c>
      <c r="K68" s="217">
        <v>71016.0</v>
      </c>
      <c r="L68" s="223">
        <f t="shared" si="1"/>
        <v>37.83196347</v>
      </c>
      <c r="M68" s="224"/>
      <c r="N68" s="224"/>
      <c r="O68" s="216"/>
      <c r="P68" s="216"/>
      <c r="Q68" s="216"/>
      <c r="R68" s="216"/>
      <c r="S68" s="216"/>
      <c r="T68" s="216"/>
      <c r="V68" s="201">
        <v>72.0</v>
      </c>
      <c r="W68" s="202">
        <v>75.0</v>
      </c>
      <c r="X68" s="202">
        <v>67.0</v>
      </c>
      <c r="Y68" s="202">
        <v>70.0</v>
      </c>
      <c r="Z68" s="202">
        <v>4.0</v>
      </c>
    </row>
    <row r="69" ht="15.75" customHeight="1">
      <c r="A69" s="228"/>
      <c r="B69" s="228"/>
      <c r="C69" s="238"/>
      <c r="D69" s="232"/>
      <c r="E69" s="217">
        <v>69624.0</v>
      </c>
      <c r="F69" s="218">
        <v>70.0</v>
      </c>
      <c r="G69" s="219" t="s">
        <v>117</v>
      </c>
      <c r="H69" s="220">
        <v>71016.0</v>
      </c>
      <c r="I69" s="221"/>
      <c r="J69" s="222" t="s">
        <v>118</v>
      </c>
      <c r="K69" s="217">
        <v>72438.0</v>
      </c>
      <c r="L69" s="223">
        <f t="shared" si="1"/>
        <v>38.58949772</v>
      </c>
      <c r="M69" s="224"/>
      <c r="N69" s="224"/>
      <c r="O69" s="216"/>
      <c r="P69" s="216"/>
      <c r="Q69" s="216"/>
      <c r="R69" s="216"/>
      <c r="S69" s="216"/>
      <c r="T69" s="216"/>
      <c r="V69" s="201">
        <v>73.0</v>
      </c>
      <c r="W69" s="202">
        <v>76.0</v>
      </c>
      <c r="X69" s="202">
        <v>68.0</v>
      </c>
      <c r="Y69" s="202">
        <v>71.0</v>
      </c>
      <c r="Z69" s="202">
        <v>4.0</v>
      </c>
    </row>
    <row r="70" ht="15.75" customHeight="1">
      <c r="A70" s="228"/>
      <c r="B70" s="228"/>
      <c r="C70" s="228"/>
      <c r="D70" s="216"/>
      <c r="E70" s="241">
        <v>71130.0</v>
      </c>
      <c r="F70" s="242">
        <v>71.0</v>
      </c>
      <c r="G70" s="243" t="s">
        <v>120</v>
      </c>
      <c r="H70" s="220">
        <v>72555.0</v>
      </c>
      <c r="I70" s="239"/>
      <c r="J70" s="244" t="s">
        <v>120</v>
      </c>
      <c r="K70" s="217">
        <v>72555.0</v>
      </c>
      <c r="L70" s="223">
        <f t="shared" si="1"/>
        <v>38.65182648</v>
      </c>
      <c r="M70" s="224"/>
      <c r="N70" s="224"/>
      <c r="O70" s="216"/>
      <c r="P70" s="216"/>
      <c r="Q70" s="216"/>
      <c r="R70" s="216"/>
      <c r="S70" s="216"/>
      <c r="T70" s="216"/>
      <c r="V70" s="201">
        <v>74.0</v>
      </c>
      <c r="W70" s="202">
        <v>77.0</v>
      </c>
      <c r="X70" s="202">
        <v>69.0</v>
      </c>
      <c r="Y70" s="202">
        <v>72.0</v>
      </c>
      <c r="Z70" s="202">
        <v>4.0</v>
      </c>
    </row>
    <row r="71" ht="15.75" customHeight="1">
      <c r="A71" s="228"/>
      <c r="B71" s="228"/>
      <c r="C71" s="228"/>
      <c r="D71" s="216"/>
      <c r="E71" s="241">
        <v>73425.0</v>
      </c>
      <c r="F71" s="227">
        <v>72.0</v>
      </c>
      <c r="G71" s="243" t="s">
        <v>121</v>
      </c>
      <c r="H71" s="220">
        <v>74895.0</v>
      </c>
      <c r="I71" s="221"/>
      <c r="J71" s="243" t="s">
        <v>121</v>
      </c>
      <c r="K71" s="217">
        <v>74895.0</v>
      </c>
      <c r="L71" s="223">
        <f t="shared" si="1"/>
        <v>39.89840183</v>
      </c>
      <c r="M71" s="224"/>
      <c r="N71" s="224"/>
      <c r="O71" s="216"/>
      <c r="P71" s="216"/>
      <c r="Q71" s="216"/>
      <c r="R71" s="216"/>
      <c r="S71" s="216"/>
      <c r="T71" s="229"/>
      <c r="V71" s="201">
        <v>75.0</v>
      </c>
      <c r="W71" s="202">
        <v>78.0</v>
      </c>
      <c r="X71" s="202">
        <v>70.0</v>
      </c>
      <c r="Y71" s="202">
        <v>73.0</v>
      </c>
      <c r="Z71" s="202">
        <v>4.0</v>
      </c>
    </row>
    <row r="72" ht="15.75" customHeight="1">
      <c r="A72" s="228"/>
      <c r="B72" s="228"/>
      <c r="C72" s="228"/>
      <c r="D72" s="216"/>
      <c r="E72" s="241">
        <v>75714.0</v>
      </c>
      <c r="F72" s="227">
        <v>73.0</v>
      </c>
      <c r="G72" s="243" t="s">
        <v>122</v>
      </c>
      <c r="H72" s="220">
        <v>77229.0</v>
      </c>
      <c r="I72" s="239"/>
      <c r="J72" s="244" t="s">
        <v>122</v>
      </c>
      <c r="K72" s="217">
        <v>77229.0</v>
      </c>
      <c r="L72" s="223">
        <f t="shared" si="1"/>
        <v>41.14178082</v>
      </c>
      <c r="M72" s="224"/>
      <c r="N72" s="224"/>
      <c r="O72" s="225" t="s">
        <v>367</v>
      </c>
      <c r="P72" s="225" t="s">
        <v>367</v>
      </c>
      <c r="Q72" s="225" t="s">
        <v>367</v>
      </c>
      <c r="R72" s="225" t="s">
        <v>367</v>
      </c>
      <c r="S72" s="216"/>
      <c r="T72" s="229"/>
      <c r="V72" s="201">
        <v>76.0</v>
      </c>
      <c r="W72" s="202">
        <v>79.0</v>
      </c>
      <c r="X72" s="202">
        <v>71.0</v>
      </c>
      <c r="Y72" s="202">
        <v>74.0</v>
      </c>
      <c r="Z72" s="202">
        <v>4.0</v>
      </c>
    </row>
    <row r="73" ht="15.75" customHeight="1">
      <c r="A73" s="228"/>
      <c r="B73" s="228"/>
      <c r="C73" s="228"/>
      <c r="D73" s="216"/>
      <c r="E73" s="241">
        <v>78009.0</v>
      </c>
      <c r="F73" s="227">
        <v>74.0</v>
      </c>
      <c r="G73" s="243" t="s">
        <v>123</v>
      </c>
      <c r="H73" s="220">
        <v>79572.0</v>
      </c>
      <c r="I73" s="221"/>
      <c r="J73" s="243" t="s">
        <v>123</v>
      </c>
      <c r="K73" s="217">
        <v>79572.0</v>
      </c>
      <c r="L73" s="223">
        <f t="shared" si="1"/>
        <v>42.38995434</v>
      </c>
      <c r="M73" s="224"/>
      <c r="N73" s="224"/>
      <c r="O73" s="216"/>
      <c r="P73" s="216"/>
      <c r="Q73" s="216"/>
      <c r="R73" s="216"/>
      <c r="S73" s="216"/>
      <c r="T73" s="229"/>
      <c r="V73" s="201">
        <v>77.0</v>
      </c>
      <c r="W73" s="202">
        <v>80.0</v>
      </c>
      <c r="X73" s="202">
        <v>72.0</v>
      </c>
      <c r="Y73" s="202">
        <v>75.0</v>
      </c>
      <c r="Z73" s="202">
        <v>4.0</v>
      </c>
    </row>
    <row r="74" ht="15.75" customHeight="1">
      <c r="A74" s="228"/>
      <c r="B74" s="228"/>
      <c r="C74" s="228"/>
      <c r="D74" s="216"/>
      <c r="E74" s="241">
        <v>80310.0</v>
      </c>
      <c r="F74" s="242">
        <v>75.0</v>
      </c>
      <c r="G74" s="243" t="s">
        <v>124</v>
      </c>
      <c r="H74" s="220">
        <v>81918.0</v>
      </c>
      <c r="I74" s="239"/>
      <c r="J74" s="244" t="s">
        <v>124</v>
      </c>
      <c r="K74" s="217">
        <v>81918.0</v>
      </c>
      <c r="L74" s="223">
        <f t="shared" si="1"/>
        <v>43.63972603</v>
      </c>
      <c r="M74" s="224"/>
      <c r="N74" s="224"/>
      <c r="O74" s="216"/>
      <c r="P74" s="216"/>
      <c r="Q74" s="216"/>
      <c r="R74" s="216"/>
      <c r="S74" s="216"/>
      <c r="T74" s="229"/>
      <c r="V74" s="201">
        <v>78.0</v>
      </c>
      <c r="W74" s="202">
        <v>81.0</v>
      </c>
      <c r="X74" s="202">
        <v>73.0</v>
      </c>
      <c r="Y74" s="202">
        <v>76.0</v>
      </c>
      <c r="Z74" s="202">
        <v>4.0</v>
      </c>
    </row>
    <row r="75" ht="15.75" customHeight="1">
      <c r="A75" s="228"/>
      <c r="B75" s="228"/>
      <c r="C75" s="228"/>
      <c r="D75" s="216"/>
      <c r="E75" s="241">
        <v>82599.0</v>
      </c>
      <c r="F75" s="227">
        <v>76.0</v>
      </c>
      <c r="G75" s="243" t="s">
        <v>125</v>
      </c>
      <c r="H75" s="220">
        <v>84252.0</v>
      </c>
      <c r="I75" s="221"/>
      <c r="J75" s="243" t="s">
        <v>125</v>
      </c>
      <c r="K75" s="217">
        <v>84252.0</v>
      </c>
      <c r="L75" s="223">
        <f t="shared" si="1"/>
        <v>44.88310502</v>
      </c>
      <c r="M75" s="224"/>
      <c r="N75" s="224"/>
      <c r="O75" s="216"/>
      <c r="P75" s="216"/>
      <c r="Q75" s="216"/>
      <c r="R75" s="216"/>
      <c r="S75" s="216"/>
      <c r="T75" s="229"/>
      <c r="V75" s="201">
        <v>79.0</v>
      </c>
      <c r="W75" s="202">
        <v>82.0</v>
      </c>
      <c r="X75" s="202">
        <v>74.0</v>
      </c>
      <c r="Y75" s="202">
        <v>77.0</v>
      </c>
      <c r="Z75" s="202">
        <v>4.0</v>
      </c>
    </row>
    <row r="76" ht="15.75" customHeight="1">
      <c r="A76" s="228"/>
      <c r="B76" s="228"/>
      <c r="C76" s="228"/>
      <c r="D76" s="216"/>
      <c r="E76" s="241">
        <v>84891.0</v>
      </c>
      <c r="F76" s="227">
        <v>77.0</v>
      </c>
      <c r="G76" s="243" t="s">
        <v>126</v>
      </c>
      <c r="H76" s="220">
        <v>86589.0</v>
      </c>
      <c r="I76" s="239"/>
      <c r="J76" s="244" t="s">
        <v>126</v>
      </c>
      <c r="K76" s="217">
        <v>86589.0</v>
      </c>
      <c r="L76" s="223">
        <f t="shared" si="1"/>
        <v>46.12808219</v>
      </c>
      <c r="M76" s="224"/>
      <c r="N76" s="224"/>
      <c r="O76" s="216"/>
      <c r="P76" s="216"/>
      <c r="Q76" s="216"/>
      <c r="R76" s="216"/>
      <c r="S76" s="216"/>
      <c r="T76" s="229"/>
      <c r="V76" s="201">
        <v>80.0</v>
      </c>
      <c r="W76" s="202">
        <v>83.0</v>
      </c>
      <c r="X76" s="202">
        <v>75.0</v>
      </c>
      <c r="Y76" s="202">
        <v>78.0</v>
      </c>
      <c r="Z76" s="202">
        <v>4.0</v>
      </c>
    </row>
    <row r="77" ht="15.75" customHeight="1">
      <c r="A77" s="228"/>
      <c r="B77" s="228"/>
      <c r="C77" s="228"/>
      <c r="D77" s="216"/>
      <c r="E77" s="241">
        <v>87192.0</v>
      </c>
      <c r="F77" s="227">
        <v>78.0</v>
      </c>
      <c r="G77" s="243" t="s">
        <v>127</v>
      </c>
      <c r="H77" s="220">
        <v>88938.0</v>
      </c>
      <c r="I77" s="221"/>
      <c r="J77" s="243" t="s">
        <v>127</v>
      </c>
      <c r="K77" s="217">
        <v>88938.0</v>
      </c>
      <c r="L77" s="223">
        <f t="shared" si="1"/>
        <v>47.37945205</v>
      </c>
      <c r="M77" s="224"/>
      <c r="N77" s="224"/>
      <c r="O77" s="216"/>
      <c r="P77" s="216"/>
      <c r="Q77" s="216"/>
      <c r="R77" s="216"/>
      <c r="S77" s="216"/>
      <c r="T77" s="229"/>
      <c r="V77" s="201">
        <v>81.0</v>
      </c>
      <c r="W77" s="202">
        <v>84.0</v>
      </c>
      <c r="X77" s="202">
        <v>76.0</v>
      </c>
      <c r="Y77" s="202">
        <v>79.0</v>
      </c>
      <c r="Z77" s="202">
        <v>4.0</v>
      </c>
    </row>
    <row r="78" ht="15.75" customHeight="1">
      <c r="A78" s="228"/>
      <c r="B78" s="228"/>
      <c r="C78" s="228"/>
      <c r="D78" s="216"/>
      <c r="E78" s="241">
        <v>89481.0</v>
      </c>
      <c r="F78" s="227">
        <v>79.0</v>
      </c>
      <c r="G78" s="243" t="s">
        <v>128</v>
      </c>
      <c r="H78" s="220">
        <v>91272.0</v>
      </c>
      <c r="I78" s="239"/>
      <c r="J78" s="244" t="s">
        <v>128</v>
      </c>
      <c r="K78" s="217">
        <v>91272.0</v>
      </c>
      <c r="L78" s="223">
        <f t="shared" si="1"/>
        <v>48.62283105</v>
      </c>
      <c r="M78" s="224"/>
      <c r="N78" s="224"/>
      <c r="O78" s="216"/>
      <c r="P78" s="216"/>
      <c r="Q78" s="216"/>
      <c r="R78" s="216"/>
      <c r="S78" s="216"/>
      <c r="T78" s="229"/>
      <c r="V78" s="201">
        <v>82.0</v>
      </c>
      <c r="W78" s="202">
        <v>85.0</v>
      </c>
      <c r="X78" s="202">
        <v>77.0</v>
      </c>
      <c r="Y78" s="202">
        <v>80.0</v>
      </c>
      <c r="Z78" s="202">
        <v>4.0</v>
      </c>
    </row>
    <row r="79" ht="15.75" customHeight="1">
      <c r="A79" s="228"/>
      <c r="B79" s="228"/>
      <c r="C79" s="228"/>
      <c r="D79" s="216"/>
      <c r="E79" s="241">
        <v>91779.0</v>
      </c>
      <c r="F79" s="242">
        <v>80.0</v>
      </c>
      <c r="G79" s="243" t="s">
        <v>129</v>
      </c>
      <c r="H79" s="220">
        <v>93615.0</v>
      </c>
      <c r="I79" s="221"/>
      <c r="J79" s="243" t="s">
        <v>129</v>
      </c>
      <c r="K79" s="217">
        <v>93615.0</v>
      </c>
      <c r="L79" s="223">
        <f t="shared" si="1"/>
        <v>49.87100457</v>
      </c>
      <c r="M79" s="224"/>
      <c r="N79" s="224"/>
      <c r="O79" s="216"/>
      <c r="P79" s="216"/>
      <c r="Q79" s="216"/>
      <c r="R79" s="216"/>
      <c r="S79" s="216"/>
      <c r="T79" s="229"/>
      <c r="V79" s="201">
        <v>83.0</v>
      </c>
      <c r="W79" s="202">
        <v>86.0</v>
      </c>
      <c r="X79" s="202">
        <v>78.0</v>
      </c>
      <c r="Y79" s="202">
        <v>81.0</v>
      </c>
      <c r="Z79" s="202">
        <v>4.0</v>
      </c>
    </row>
    <row r="80" ht="15.75" customHeight="1">
      <c r="A80" s="228"/>
      <c r="B80" s="228"/>
      <c r="C80" s="228"/>
      <c r="D80" s="216"/>
      <c r="E80" s="241">
        <v>94074.0</v>
      </c>
      <c r="F80" s="227">
        <v>81.0</v>
      </c>
      <c r="G80" s="243" t="s">
        <v>130</v>
      </c>
      <c r="H80" s="220">
        <v>95958.0</v>
      </c>
      <c r="I80" s="239"/>
      <c r="J80" s="244" t="s">
        <v>130</v>
      </c>
      <c r="K80" s="217">
        <v>95958.0</v>
      </c>
      <c r="L80" s="223">
        <f t="shared" si="1"/>
        <v>51.11917808</v>
      </c>
      <c r="M80" s="224"/>
      <c r="N80" s="224"/>
      <c r="O80" s="216"/>
      <c r="P80" s="216"/>
      <c r="Q80" s="216"/>
      <c r="R80" s="216"/>
      <c r="S80" s="216"/>
      <c r="T80" s="229"/>
      <c r="V80" s="201">
        <v>84.0</v>
      </c>
      <c r="W80" s="202">
        <v>87.0</v>
      </c>
      <c r="X80" s="202">
        <v>79.0</v>
      </c>
      <c r="Y80" s="202">
        <v>82.0</v>
      </c>
      <c r="Z80" s="202">
        <v>4.0</v>
      </c>
    </row>
    <row r="81" ht="15.75" customHeight="1">
      <c r="A81" s="228"/>
      <c r="B81" s="228"/>
      <c r="C81" s="228"/>
      <c r="D81" s="216"/>
      <c r="E81" s="241">
        <v>96360.0</v>
      </c>
      <c r="F81" s="227">
        <v>82.0</v>
      </c>
      <c r="G81" s="243" t="s">
        <v>369</v>
      </c>
      <c r="H81" s="220">
        <v>98289.0</v>
      </c>
      <c r="I81" s="221"/>
      <c r="J81" s="243" t="s">
        <v>369</v>
      </c>
      <c r="K81" s="217">
        <v>98289.0</v>
      </c>
      <c r="L81" s="223">
        <f t="shared" si="1"/>
        <v>52.3609589</v>
      </c>
      <c r="M81" s="224"/>
      <c r="N81" s="224"/>
      <c r="O81" s="216"/>
      <c r="P81" s="216"/>
      <c r="Q81" s="216"/>
      <c r="R81" s="216"/>
      <c r="S81" s="216"/>
      <c r="T81" s="229"/>
      <c r="V81" s="201">
        <v>85.0</v>
      </c>
      <c r="W81" s="202">
        <v>88.0</v>
      </c>
      <c r="X81" s="202">
        <v>80.0</v>
      </c>
      <c r="Y81" s="202">
        <v>83.0</v>
      </c>
      <c r="Z81" s="202">
        <v>4.0</v>
      </c>
    </row>
    <row r="82" ht="15.75" customHeight="1">
      <c r="A82" s="228"/>
      <c r="B82" s="228"/>
      <c r="C82" s="228"/>
      <c r="D82" s="216"/>
      <c r="E82" s="241">
        <v>98661.0</v>
      </c>
      <c r="F82" s="227">
        <v>83.0</v>
      </c>
      <c r="G82" s="243" t="s">
        <v>370</v>
      </c>
      <c r="H82" s="220">
        <v>100635.0</v>
      </c>
      <c r="I82" s="239"/>
      <c r="J82" s="244" t="s">
        <v>370</v>
      </c>
      <c r="K82" s="217">
        <v>100635.0</v>
      </c>
      <c r="L82" s="223">
        <f t="shared" si="1"/>
        <v>53.61073059</v>
      </c>
      <c r="M82" s="224"/>
      <c r="N82" s="224"/>
      <c r="O82" s="216"/>
      <c r="P82" s="216"/>
      <c r="Q82" s="216"/>
      <c r="R82" s="216"/>
      <c r="S82" s="216"/>
      <c r="T82" s="229"/>
      <c r="V82" s="201">
        <v>86.0</v>
      </c>
      <c r="W82" s="202">
        <v>89.0</v>
      </c>
      <c r="X82" s="202">
        <v>81.0</v>
      </c>
      <c r="Y82" s="202">
        <v>84.0</v>
      </c>
      <c r="Z82" s="202">
        <v>4.0</v>
      </c>
    </row>
    <row r="83" ht="15.75" customHeight="1">
      <c r="A83" s="228"/>
      <c r="B83" s="228"/>
      <c r="C83" s="228"/>
      <c r="D83" s="216"/>
      <c r="E83" s="241">
        <v>100956.0</v>
      </c>
      <c r="F83" s="227">
        <v>84.0</v>
      </c>
      <c r="G83" s="243" t="s">
        <v>371</v>
      </c>
      <c r="H83" s="220">
        <v>102978.0</v>
      </c>
      <c r="I83" s="221"/>
      <c r="J83" s="243" t="s">
        <v>371</v>
      </c>
      <c r="K83" s="217">
        <v>102978.0</v>
      </c>
      <c r="L83" s="223">
        <f t="shared" si="1"/>
        <v>54.85890411</v>
      </c>
      <c r="M83" s="224"/>
      <c r="N83" s="224"/>
      <c r="O83" s="216"/>
      <c r="P83" s="216"/>
      <c r="Q83" s="216"/>
      <c r="R83" s="216"/>
      <c r="S83" s="216"/>
      <c r="T83" s="229"/>
      <c r="V83" s="201">
        <v>87.0</v>
      </c>
      <c r="W83" s="202">
        <v>90.0</v>
      </c>
      <c r="X83" s="202">
        <v>82.0</v>
      </c>
      <c r="Y83" s="202">
        <v>85.0</v>
      </c>
      <c r="Z83" s="202">
        <v>4.0</v>
      </c>
    </row>
    <row r="84" ht="15.75" customHeight="1">
      <c r="A84" s="228"/>
      <c r="B84" s="228"/>
      <c r="C84" s="228"/>
      <c r="D84" s="216"/>
      <c r="E84" s="241">
        <v>103248.0</v>
      </c>
      <c r="F84" s="242">
        <v>85.0</v>
      </c>
      <c r="G84" s="243" t="s">
        <v>372</v>
      </c>
      <c r="H84" s="220">
        <v>105315.0</v>
      </c>
      <c r="I84" s="239"/>
      <c r="J84" s="244" t="s">
        <v>372</v>
      </c>
      <c r="K84" s="217">
        <v>105315.0</v>
      </c>
      <c r="L84" s="223">
        <f t="shared" si="1"/>
        <v>56.10388128</v>
      </c>
      <c r="M84" s="224"/>
      <c r="N84" s="224"/>
      <c r="O84" s="216"/>
      <c r="P84" s="216"/>
      <c r="Q84" s="216"/>
      <c r="R84" s="216"/>
      <c r="S84" s="216"/>
      <c r="T84" s="229"/>
      <c r="V84" s="201">
        <v>88.0</v>
      </c>
      <c r="W84" s="202">
        <v>91.0</v>
      </c>
      <c r="X84" s="202">
        <v>83.0</v>
      </c>
      <c r="Y84" s="202">
        <v>86.0</v>
      </c>
      <c r="Z84" s="202">
        <v>4.0</v>
      </c>
    </row>
    <row r="85" ht="15.75" customHeight="1">
      <c r="A85" s="228"/>
      <c r="B85" s="228"/>
      <c r="C85" s="228"/>
      <c r="D85" s="216"/>
      <c r="E85" s="241">
        <v>106038.0</v>
      </c>
      <c r="F85" s="227">
        <v>86.0</v>
      </c>
      <c r="G85" s="243" t="s">
        <v>373</v>
      </c>
      <c r="H85" s="220">
        <v>108159.0</v>
      </c>
      <c r="I85" s="221"/>
      <c r="J85" s="243" t="s">
        <v>373</v>
      </c>
      <c r="K85" s="217">
        <v>108159.0</v>
      </c>
      <c r="L85" s="223">
        <f t="shared" si="1"/>
        <v>57.61894977</v>
      </c>
      <c r="M85" s="224"/>
      <c r="N85" s="224"/>
      <c r="O85" s="216"/>
      <c r="P85" s="216"/>
      <c r="Q85" s="216"/>
      <c r="R85" s="216"/>
      <c r="S85" s="216"/>
      <c r="T85" s="229"/>
      <c r="V85" s="201">
        <v>89.0</v>
      </c>
      <c r="W85" s="202">
        <v>92.0</v>
      </c>
      <c r="X85" s="202">
        <v>84.0</v>
      </c>
      <c r="Y85" s="202">
        <v>87.0</v>
      </c>
      <c r="Z85" s="202">
        <v>4.0</v>
      </c>
    </row>
    <row r="86" ht="15.75" customHeight="1">
      <c r="A86" s="228"/>
      <c r="B86" s="228"/>
      <c r="C86" s="228"/>
      <c r="D86" s="216"/>
      <c r="E86" s="241">
        <v>106686.0</v>
      </c>
      <c r="F86" s="227">
        <v>87.0</v>
      </c>
      <c r="G86" s="243" t="s">
        <v>374</v>
      </c>
      <c r="H86" s="220">
        <v>108822.0</v>
      </c>
      <c r="I86" s="239"/>
      <c r="J86" s="244" t="s">
        <v>374</v>
      </c>
      <c r="K86" s="217">
        <v>108822.0</v>
      </c>
      <c r="L86" s="223">
        <f t="shared" si="1"/>
        <v>57.97214612</v>
      </c>
      <c r="M86" s="224"/>
      <c r="N86" s="224"/>
      <c r="O86" s="216"/>
      <c r="P86" s="216"/>
      <c r="Q86" s="216"/>
      <c r="R86" s="216"/>
      <c r="S86" s="216"/>
      <c r="T86" s="229"/>
      <c r="V86" s="201">
        <v>90.0</v>
      </c>
      <c r="W86" s="202">
        <v>93.0</v>
      </c>
      <c r="X86" s="202">
        <v>85.0</v>
      </c>
      <c r="Y86" s="202">
        <v>88.0</v>
      </c>
      <c r="Z86" s="202">
        <v>4.0</v>
      </c>
    </row>
    <row r="87" ht="15.75" customHeight="1">
      <c r="A87" s="228"/>
      <c r="B87" s="228"/>
      <c r="C87" s="228"/>
      <c r="D87" s="216"/>
      <c r="E87" s="241">
        <v>109419.0</v>
      </c>
      <c r="F87" s="227">
        <v>88.0</v>
      </c>
      <c r="G87" s="243" t="s">
        <v>375</v>
      </c>
      <c r="H87" s="220">
        <v>111609.0</v>
      </c>
      <c r="I87" s="221"/>
      <c r="J87" s="243" t="s">
        <v>375</v>
      </c>
      <c r="K87" s="217">
        <v>111609.0</v>
      </c>
      <c r="L87" s="223">
        <f t="shared" si="1"/>
        <v>59.45684932</v>
      </c>
      <c r="M87" s="224"/>
      <c r="N87" s="224"/>
      <c r="O87" s="216"/>
      <c r="P87" s="216"/>
      <c r="Q87" s="216"/>
      <c r="R87" s="216"/>
      <c r="S87" s="216"/>
      <c r="T87" s="229"/>
      <c r="V87" s="201">
        <v>91.0</v>
      </c>
      <c r="W87" s="202">
        <v>94.0</v>
      </c>
      <c r="X87" s="202">
        <v>86.0</v>
      </c>
      <c r="Y87" s="202">
        <v>89.0</v>
      </c>
      <c r="Z87" s="202">
        <v>4.0</v>
      </c>
    </row>
    <row r="88" ht="15.75" customHeight="1">
      <c r="A88" s="228"/>
      <c r="B88" s="228"/>
      <c r="C88" s="228"/>
      <c r="D88" s="216"/>
      <c r="E88" s="241">
        <v>112146.0</v>
      </c>
      <c r="F88" s="227">
        <v>89.0</v>
      </c>
      <c r="G88" s="243" t="s">
        <v>376</v>
      </c>
      <c r="H88" s="220">
        <v>114390.0</v>
      </c>
      <c r="I88" s="239"/>
      <c r="J88" s="244" t="s">
        <v>376</v>
      </c>
      <c r="K88" s="217">
        <v>114390.0</v>
      </c>
      <c r="L88" s="223">
        <f t="shared" si="1"/>
        <v>60.93835616</v>
      </c>
      <c r="M88" s="224"/>
      <c r="N88" s="224"/>
      <c r="O88" s="216"/>
      <c r="P88" s="216"/>
      <c r="Q88" s="216"/>
      <c r="R88" s="216"/>
      <c r="S88" s="216"/>
      <c r="T88" s="229"/>
      <c r="V88" s="201">
        <v>92.0</v>
      </c>
      <c r="W88" s="202">
        <v>95.0</v>
      </c>
      <c r="X88" s="202">
        <v>87.0</v>
      </c>
      <c r="Y88" s="202">
        <v>90.0</v>
      </c>
      <c r="Z88" s="202">
        <v>4.0</v>
      </c>
    </row>
    <row r="89" ht="15.75" customHeight="1">
      <c r="A89" s="228"/>
      <c r="B89" s="228"/>
      <c r="C89" s="228"/>
      <c r="D89" s="216"/>
      <c r="E89" s="241">
        <v>123717.0</v>
      </c>
      <c r="F89" s="227">
        <v>90.0</v>
      </c>
      <c r="G89" s="243" t="s">
        <v>377</v>
      </c>
      <c r="H89" s="220">
        <v>126192.0</v>
      </c>
      <c r="I89" s="221"/>
      <c r="J89" s="243" t="s">
        <v>377</v>
      </c>
      <c r="K89" s="217">
        <v>126192.0</v>
      </c>
      <c r="L89" s="223">
        <f t="shared" si="1"/>
        <v>67.22557078</v>
      </c>
      <c r="M89" s="224"/>
      <c r="N89" s="224"/>
      <c r="O89" s="216"/>
      <c r="P89" s="216"/>
      <c r="Q89" s="216"/>
      <c r="R89" s="216"/>
      <c r="S89" s="216"/>
      <c r="T89" s="229"/>
      <c r="V89" s="201">
        <v>93.0</v>
      </c>
      <c r="W89" s="202">
        <v>96.0</v>
      </c>
      <c r="X89" s="202">
        <v>88.0</v>
      </c>
      <c r="Y89" s="202">
        <v>91.0</v>
      </c>
      <c r="Z89" s="202">
        <v>4.0</v>
      </c>
    </row>
    <row r="90" ht="15.75" customHeight="1">
      <c r="A90" s="228"/>
      <c r="B90" s="228"/>
      <c r="C90" s="228"/>
      <c r="D90" s="216"/>
      <c r="E90" s="241">
        <v>127092.0</v>
      </c>
      <c r="F90" s="227">
        <v>91.0</v>
      </c>
      <c r="G90" s="243" t="s">
        <v>378</v>
      </c>
      <c r="H90" s="220">
        <v>129636.0</v>
      </c>
      <c r="I90" s="239"/>
      <c r="J90" s="244" t="s">
        <v>378</v>
      </c>
      <c r="K90" s="217">
        <v>129636.0</v>
      </c>
      <c r="L90" s="223">
        <f t="shared" si="1"/>
        <v>69.06027397</v>
      </c>
      <c r="M90" s="224"/>
      <c r="N90" s="224"/>
      <c r="O90" s="216"/>
      <c r="P90" s="216"/>
      <c r="Q90" s="216"/>
      <c r="R90" s="216"/>
      <c r="S90" s="216"/>
      <c r="T90" s="229"/>
      <c r="V90" s="201">
        <v>94.0</v>
      </c>
      <c r="W90" s="202">
        <v>97.0</v>
      </c>
      <c r="X90" s="202">
        <v>89.0</v>
      </c>
      <c r="Y90" s="202">
        <v>92.0</v>
      </c>
      <c r="Z90" s="202">
        <v>4.0</v>
      </c>
    </row>
    <row r="91" ht="15.75" customHeight="1">
      <c r="A91" s="228"/>
      <c r="B91" s="228"/>
      <c r="C91" s="228"/>
      <c r="D91" s="216"/>
      <c r="E91" s="241">
        <v>130464.0</v>
      </c>
      <c r="F91" s="227">
        <v>92.0</v>
      </c>
      <c r="G91" s="243" t="s">
        <v>379</v>
      </c>
      <c r="H91" s="220">
        <v>133074.0</v>
      </c>
      <c r="I91" s="221"/>
      <c r="J91" s="243" t="s">
        <v>379</v>
      </c>
      <c r="K91" s="217">
        <v>133074.0</v>
      </c>
      <c r="L91" s="223">
        <f t="shared" si="1"/>
        <v>70.89178082</v>
      </c>
      <c r="M91" s="224"/>
      <c r="N91" s="224"/>
      <c r="O91" s="216"/>
      <c r="P91" s="216"/>
      <c r="Q91" s="216"/>
      <c r="R91" s="216"/>
      <c r="S91" s="216"/>
      <c r="T91" s="229"/>
      <c r="V91" s="201">
        <v>95.0</v>
      </c>
      <c r="W91" s="202">
        <v>98.0</v>
      </c>
      <c r="X91" s="202">
        <v>90.0</v>
      </c>
      <c r="Y91" s="202">
        <v>93.0</v>
      </c>
      <c r="Z91" s="202">
        <v>4.0</v>
      </c>
    </row>
    <row r="92" ht="15.75" customHeight="1">
      <c r="A92" s="228"/>
      <c r="B92" s="228"/>
      <c r="C92" s="228"/>
      <c r="D92" s="216"/>
      <c r="E92" s="241">
        <v>133839.0</v>
      </c>
      <c r="F92" s="227">
        <v>93.0</v>
      </c>
      <c r="G92" s="243" t="s">
        <v>380</v>
      </c>
      <c r="H92" s="220">
        <v>136518.0</v>
      </c>
      <c r="I92" s="239"/>
      <c r="J92" s="244" t="s">
        <v>380</v>
      </c>
      <c r="K92" s="217">
        <v>136518.0</v>
      </c>
      <c r="L92" s="223">
        <f t="shared" si="1"/>
        <v>72.72648402</v>
      </c>
      <c r="M92" s="224"/>
      <c r="N92" s="224"/>
      <c r="O92" s="216"/>
      <c r="P92" s="216"/>
      <c r="Q92" s="216"/>
      <c r="R92" s="216"/>
      <c r="S92" s="216"/>
      <c r="T92" s="229"/>
      <c r="V92" s="201">
        <v>96.0</v>
      </c>
      <c r="W92" s="202">
        <v>99.0</v>
      </c>
      <c r="X92" s="202">
        <v>91.0</v>
      </c>
      <c r="Y92" s="202">
        <v>94.0</v>
      </c>
      <c r="Z92" s="202">
        <v>4.0</v>
      </c>
    </row>
    <row r="93" ht="15.75" customHeight="1">
      <c r="A93" s="228"/>
      <c r="B93" s="228"/>
      <c r="C93" s="228"/>
      <c r="D93" s="216"/>
      <c r="E93" s="241">
        <v>137211.0</v>
      </c>
      <c r="F93" s="227">
        <v>94.0</v>
      </c>
      <c r="G93" s="243" t="s">
        <v>381</v>
      </c>
      <c r="H93" s="220">
        <v>139956.0</v>
      </c>
      <c r="I93" s="221"/>
      <c r="J93" s="243" t="s">
        <v>381</v>
      </c>
      <c r="K93" s="217">
        <v>139956.0</v>
      </c>
      <c r="L93" s="223">
        <f t="shared" si="1"/>
        <v>74.55799087</v>
      </c>
      <c r="M93" s="224"/>
      <c r="N93" s="224"/>
      <c r="O93" s="216"/>
      <c r="P93" s="216"/>
      <c r="Q93" s="216"/>
      <c r="R93" s="216"/>
      <c r="S93" s="216"/>
      <c r="T93" s="229"/>
      <c r="V93" s="201">
        <v>97.0</v>
      </c>
      <c r="W93" s="202">
        <v>100.0</v>
      </c>
      <c r="X93" s="202">
        <v>92.0</v>
      </c>
      <c r="Y93" s="202">
        <v>95.0</v>
      </c>
      <c r="Z93" s="202">
        <v>4.0</v>
      </c>
    </row>
    <row r="94" ht="15.75" customHeight="1">
      <c r="A94" s="228"/>
      <c r="B94" s="228"/>
      <c r="C94" s="228"/>
      <c r="D94" s="216"/>
      <c r="E94" s="241">
        <v>140469.0</v>
      </c>
      <c r="F94" s="227">
        <v>95.0</v>
      </c>
      <c r="G94" s="243" t="s">
        <v>382</v>
      </c>
      <c r="H94" s="220">
        <v>143280.0</v>
      </c>
      <c r="I94" s="245"/>
      <c r="J94" s="244" t="s">
        <v>382</v>
      </c>
      <c r="K94" s="217">
        <v>143280.0</v>
      </c>
      <c r="L94" s="223">
        <f t="shared" si="1"/>
        <v>76.32876712</v>
      </c>
      <c r="M94" s="224"/>
      <c r="N94" s="224"/>
      <c r="O94" s="216"/>
      <c r="P94" s="216"/>
      <c r="Q94" s="216"/>
      <c r="R94" s="216"/>
      <c r="S94" s="216"/>
      <c r="T94" s="229"/>
      <c r="V94" s="201">
        <v>98.0</v>
      </c>
      <c r="W94" s="202">
        <v>101.0</v>
      </c>
      <c r="X94" s="202">
        <v>93.0</v>
      </c>
      <c r="Y94" s="202">
        <v>96.0</v>
      </c>
      <c r="Z94" s="202">
        <v>4.0</v>
      </c>
    </row>
    <row r="95" ht="15.75" customHeight="1">
      <c r="A95" s="228"/>
      <c r="B95" s="228"/>
      <c r="C95" s="228"/>
      <c r="D95" s="216"/>
      <c r="E95" s="241">
        <v>143799.0</v>
      </c>
      <c r="F95" s="227">
        <v>96.0</v>
      </c>
      <c r="G95" s="243" t="s">
        <v>383</v>
      </c>
      <c r="H95" s="220">
        <v>146676.0</v>
      </c>
      <c r="I95" s="221"/>
      <c r="J95" s="243" t="s">
        <v>383</v>
      </c>
      <c r="K95" s="217">
        <v>146676.0</v>
      </c>
      <c r="L95" s="223">
        <f t="shared" si="1"/>
        <v>78.13789954</v>
      </c>
      <c r="M95" s="224"/>
      <c r="N95" s="224"/>
      <c r="O95" s="216"/>
      <c r="P95" s="216"/>
      <c r="Q95" s="216"/>
      <c r="R95" s="216"/>
      <c r="S95" s="216"/>
      <c r="T95" s="229"/>
      <c r="V95" s="246" t="s">
        <v>5</v>
      </c>
      <c r="W95" s="246" t="s">
        <v>384</v>
      </c>
      <c r="X95" s="247" t="s">
        <v>385</v>
      </c>
      <c r="Y95" s="247" t="s">
        <v>386</v>
      </c>
      <c r="Z95" s="247" t="s">
        <v>387</v>
      </c>
    </row>
    <row r="96" ht="15.75" customHeight="1">
      <c r="A96" s="228"/>
      <c r="B96" s="228"/>
      <c r="C96" s="228"/>
      <c r="D96" s="216"/>
      <c r="E96" s="241">
        <v>147210.0</v>
      </c>
      <c r="F96" s="227">
        <v>97.0</v>
      </c>
      <c r="G96" s="243" t="s">
        <v>388</v>
      </c>
      <c r="H96" s="220">
        <v>150156.0</v>
      </c>
      <c r="I96" s="245"/>
      <c r="J96" s="244" t="s">
        <v>388</v>
      </c>
      <c r="K96" s="217">
        <v>150156.0</v>
      </c>
      <c r="L96" s="223">
        <f t="shared" si="1"/>
        <v>79.99178082</v>
      </c>
      <c r="M96" s="224"/>
      <c r="N96" s="224"/>
      <c r="O96" s="216"/>
      <c r="P96" s="216"/>
      <c r="Q96" s="216"/>
      <c r="R96" s="216"/>
      <c r="S96" s="216"/>
      <c r="T96" s="216"/>
      <c r="V96" s="248" t="s">
        <v>94</v>
      </c>
      <c r="W96" s="249" t="s">
        <v>389</v>
      </c>
      <c r="X96" s="247">
        <v>50.0</v>
      </c>
      <c r="Y96" s="247">
        <v>56.0</v>
      </c>
      <c r="Z96" s="247">
        <v>7.0</v>
      </c>
    </row>
    <row r="97" ht="15.75" customHeight="1">
      <c r="A97" s="228"/>
      <c r="B97" s="228"/>
      <c r="C97" s="228"/>
      <c r="D97" s="216"/>
      <c r="E97" s="241">
        <v>150696.0</v>
      </c>
      <c r="F97" s="227">
        <v>98.0</v>
      </c>
      <c r="G97" s="243" t="s">
        <v>390</v>
      </c>
      <c r="H97" s="220">
        <v>153711.0</v>
      </c>
      <c r="I97" s="221"/>
      <c r="J97" s="243" t="s">
        <v>390</v>
      </c>
      <c r="K97" s="217">
        <v>153711.0</v>
      </c>
      <c r="L97" s="223">
        <f t="shared" si="1"/>
        <v>81.88561644</v>
      </c>
      <c r="M97" s="224"/>
      <c r="N97" s="224"/>
      <c r="O97" s="216"/>
      <c r="P97" s="216"/>
      <c r="Q97" s="216"/>
      <c r="R97" s="216"/>
      <c r="S97" s="216"/>
      <c r="T97" s="216"/>
      <c r="V97" s="248" t="s">
        <v>102</v>
      </c>
      <c r="W97" s="249" t="s">
        <v>391</v>
      </c>
      <c r="X97" s="247">
        <v>57.0</v>
      </c>
      <c r="Y97" s="247">
        <v>63.0</v>
      </c>
      <c r="Z97" s="247">
        <v>7.0</v>
      </c>
    </row>
    <row r="98" ht="15.75" customHeight="1">
      <c r="A98" s="228"/>
      <c r="B98" s="228"/>
      <c r="C98" s="228"/>
      <c r="D98" s="216"/>
      <c r="E98" s="241">
        <v>154275.0</v>
      </c>
      <c r="F98" s="227">
        <v>99.0</v>
      </c>
      <c r="G98" s="243" t="s">
        <v>392</v>
      </c>
      <c r="H98" s="220">
        <v>157362.0</v>
      </c>
      <c r="I98" s="245"/>
      <c r="J98" s="244" t="s">
        <v>392</v>
      </c>
      <c r="K98" s="217">
        <v>157362.0</v>
      </c>
      <c r="L98" s="223">
        <f t="shared" si="1"/>
        <v>83.83059361</v>
      </c>
      <c r="M98" s="224"/>
      <c r="N98" s="224"/>
      <c r="O98" s="216"/>
      <c r="P98" s="216"/>
      <c r="Q98" s="216"/>
      <c r="R98" s="216"/>
      <c r="S98" s="216" t="s">
        <v>367</v>
      </c>
      <c r="T98" s="216"/>
      <c r="V98" s="248" t="s">
        <v>393</v>
      </c>
      <c r="W98" s="249" t="s">
        <v>394</v>
      </c>
      <c r="X98" s="247">
        <v>64.0</v>
      </c>
      <c r="Y98" s="247">
        <v>71.0</v>
      </c>
      <c r="Z98" s="247">
        <v>8.0</v>
      </c>
    </row>
    <row r="99" ht="15.75" customHeight="1">
      <c r="V99" s="248" t="s">
        <v>135</v>
      </c>
      <c r="W99" s="249" t="s">
        <v>395</v>
      </c>
      <c r="X99" s="247">
        <v>77.0</v>
      </c>
      <c r="Y99" s="247">
        <v>83.0</v>
      </c>
      <c r="Z99" s="247">
        <v>7.0</v>
      </c>
    </row>
    <row r="100" ht="15.75" customHeight="1">
      <c r="V100" s="248" t="s">
        <v>396</v>
      </c>
      <c r="W100" s="249" t="s">
        <v>397</v>
      </c>
      <c r="X100" s="247">
        <v>80.0</v>
      </c>
      <c r="Y100" s="247">
        <v>86.0</v>
      </c>
      <c r="Z100" s="247">
        <v>7.0</v>
      </c>
    </row>
    <row r="101" ht="15.75" customHeight="1">
      <c r="V101" s="247"/>
      <c r="W101" s="247"/>
      <c r="X101" s="247"/>
      <c r="Y101" s="247"/>
      <c r="Z101" s="247"/>
    </row>
    <row r="102" ht="15.75" customHeight="1">
      <c r="V102" s="247"/>
      <c r="W102" s="247"/>
      <c r="X102" s="247"/>
      <c r="Y102" s="247"/>
      <c r="Z102" s="247"/>
    </row>
    <row r="103" ht="15.75" customHeight="1">
      <c r="V103" s="247"/>
      <c r="W103" s="247"/>
      <c r="X103" s="247"/>
      <c r="Y103" s="247"/>
      <c r="Z103" s="247"/>
    </row>
    <row r="104" ht="15.75" customHeight="1">
      <c r="V104" s="247"/>
      <c r="W104" s="247"/>
      <c r="X104" s="247"/>
      <c r="Y104" s="247"/>
      <c r="Z104" s="247"/>
    </row>
    <row r="105" ht="15.75" customHeight="1">
      <c r="V105" s="247"/>
      <c r="W105" s="247"/>
      <c r="X105" s="247"/>
      <c r="Y105" s="247"/>
      <c r="Z105" s="247"/>
    </row>
    <row r="106" ht="15.75" customHeight="1">
      <c r="V106" s="247"/>
      <c r="W106" s="247"/>
      <c r="X106" s="247"/>
      <c r="Y106" s="247"/>
      <c r="Z106" s="247"/>
    </row>
    <row r="107" ht="15.75" customHeight="1">
      <c r="V107" s="247"/>
      <c r="W107" s="247"/>
      <c r="X107" s="247"/>
      <c r="Y107" s="247"/>
      <c r="Z107" s="247"/>
    </row>
    <row r="108" ht="15.75" customHeight="1">
      <c r="V108" s="247"/>
      <c r="W108" s="247"/>
      <c r="X108" s="247"/>
      <c r="Y108" s="247"/>
      <c r="Z108" s="247"/>
    </row>
    <row r="109" ht="15.75" customHeight="1">
      <c r="V109" s="247"/>
      <c r="W109" s="247"/>
      <c r="X109" s="247"/>
      <c r="Y109" s="247"/>
      <c r="Z109" s="247"/>
    </row>
    <row r="110" ht="15.75" customHeight="1">
      <c r="V110" s="247"/>
      <c r="W110" s="247"/>
      <c r="X110" s="247"/>
      <c r="Y110" s="247"/>
      <c r="Z110" s="247"/>
    </row>
    <row r="111" ht="15.75" customHeight="1">
      <c r="V111" s="247"/>
      <c r="W111" s="247"/>
      <c r="X111" s="247"/>
      <c r="Y111" s="247"/>
      <c r="Z111" s="247"/>
    </row>
    <row r="112" ht="15.75" customHeight="1">
      <c r="V112" s="247"/>
      <c r="W112" s="247"/>
      <c r="X112" s="247"/>
      <c r="Y112" s="247"/>
      <c r="Z112" s="247"/>
    </row>
    <row r="113" ht="15.75" customHeight="1">
      <c r="V113" s="247"/>
      <c r="W113" s="247"/>
      <c r="X113" s="247"/>
      <c r="Y113" s="247"/>
      <c r="Z113" s="247"/>
    </row>
    <row r="114" ht="15.75" customHeight="1">
      <c r="V114" s="247"/>
      <c r="W114" s="247"/>
      <c r="X114" s="247"/>
      <c r="Y114" s="247"/>
      <c r="Z114" s="247"/>
    </row>
    <row r="115" ht="15.75" customHeight="1">
      <c r="V115" s="247"/>
      <c r="W115" s="247"/>
      <c r="X115" s="247"/>
      <c r="Y115" s="247"/>
      <c r="Z115" s="247"/>
    </row>
    <row r="116" ht="15.75" customHeight="1">
      <c r="V116" s="247"/>
      <c r="W116" s="247"/>
      <c r="X116" s="247"/>
      <c r="Y116" s="247"/>
      <c r="Z116" s="247"/>
    </row>
    <row r="117" ht="15.75" customHeight="1">
      <c r="V117" s="247"/>
      <c r="W117" s="247"/>
      <c r="X117" s="247"/>
      <c r="Y117" s="247"/>
      <c r="Z117" s="247"/>
    </row>
    <row r="118" ht="15.75" customHeight="1">
      <c r="V118" s="247"/>
      <c r="W118" s="247"/>
      <c r="X118" s="247"/>
      <c r="Y118" s="247"/>
      <c r="Z118" s="247"/>
    </row>
    <row r="119" ht="15.75" customHeight="1">
      <c r="V119" s="247"/>
      <c r="W119" s="247"/>
      <c r="X119" s="247"/>
      <c r="Y119" s="247"/>
      <c r="Z119" s="247"/>
    </row>
    <row r="120" ht="15.75" customHeight="1">
      <c r="V120" s="247"/>
      <c r="W120" s="247"/>
      <c r="X120" s="247"/>
      <c r="Y120" s="247"/>
      <c r="Z120" s="247"/>
    </row>
    <row r="121" ht="15.75" customHeight="1">
      <c r="V121" s="247"/>
      <c r="W121" s="247"/>
      <c r="X121" s="247"/>
      <c r="Y121" s="247"/>
      <c r="Z121" s="247"/>
    </row>
    <row r="122" ht="15.75" customHeight="1">
      <c r="V122" s="247"/>
      <c r="W122" s="247"/>
      <c r="X122" s="247"/>
      <c r="Y122" s="247"/>
      <c r="Z122" s="247"/>
    </row>
    <row r="123" ht="15.75" customHeight="1">
      <c r="V123" s="247"/>
      <c r="W123" s="247"/>
      <c r="X123" s="247"/>
      <c r="Y123" s="247"/>
      <c r="Z123" s="247"/>
    </row>
    <row r="124" ht="15.75" customHeight="1">
      <c r="V124" s="247"/>
      <c r="W124" s="247"/>
      <c r="X124" s="247"/>
      <c r="Y124" s="247"/>
      <c r="Z124" s="247"/>
    </row>
    <row r="125" ht="15.75" customHeight="1">
      <c r="V125" s="247"/>
      <c r="W125" s="247"/>
      <c r="X125" s="247"/>
      <c r="Y125" s="247"/>
      <c r="Z125" s="247"/>
    </row>
    <row r="126" ht="15.75" customHeight="1">
      <c r="V126" s="247"/>
      <c r="W126" s="247"/>
      <c r="X126" s="247"/>
      <c r="Y126" s="247"/>
      <c r="Z126" s="247"/>
    </row>
    <row r="127" ht="15.75" customHeight="1">
      <c r="V127" s="247"/>
      <c r="W127" s="247"/>
      <c r="X127" s="247"/>
      <c r="Y127" s="247"/>
      <c r="Z127" s="247"/>
    </row>
    <row r="128" ht="15.75" customHeight="1">
      <c r="V128" s="247"/>
      <c r="W128" s="247"/>
      <c r="X128" s="247"/>
      <c r="Y128" s="247"/>
      <c r="Z128" s="247"/>
    </row>
    <row r="129" ht="15.75" customHeight="1">
      <c r="V129" s="247"/>
      <c r="W129" s="247"/>
      <c r="X129" s="247"/>
      <c r="Y129" s="247"/>
      <c r="Z129" s="247"/>
    </row>
    <row r="130" ht="15.75" customHeight="1">
      <c r="V130" s="247"/>
      <c r="W130" s="247"/>
      <c r="X130" s="247"/>
      <c r="Y130" s="247"/>
      <c r="Z130" s="247"/>
    </row>
    <row r="131" ht="15.75" customHeight="1">
      <c r="V131" s="247"/>
      <c r="W131" s="247"/>
      <c r="X131" s="247"/>
      <c r="Y131" s="247"/>
      <c r="Z131" s="247"/>
    </row>
    <row r="132" ht="15.75" customHeight="1">
      <c r="V132" s="247"/>
      <c r="W132" s="247"/>
      <c r="X132" s="247"/>
      <c r="Y132" s="247"/>
      <c r="Z132" s="247"/>
    </row>
    <row r="133" ht="15.75" customHeight="1">
      <c r="V133" s="247"/>
      <c r="W133" s="247"/>
      <c r="X133" s="247"/>
      <c r="Y133" s="247"/>
      <c r="Z133" s="247"/>
    </row>
    <row r="134" ht="15.75" customHeight="1">
      <c r="V134" s="247"/>
      <c r="W134" s="247"/>
      <c r="X134" s="247"/>
      <c r="Y134" s="247"/>
      <c r="Z134" s="247"/>
    </row>
    <row r="135" ht="15.75" customHeight="1">
      <c r="V135" s="247"/>
      <c r="W135" s="247"/>
      <c r="X135" s="247"/>
      <c r="Y135" s="247"/>
      <c r="Z135" s="247"/>
    </row>
    <row r="136" ht="15.75" customHeight="1">
      <c r="V136" s="247"/>
      <c r="W136" s="247"/>
      <c r="X136" s="247"/>
      <c r="Y136" s="247"/>
      <c r="Z136" s="247"/>
    </row>
    <row r="137" ht="15.75" customHeight="1">
      <c r="V137" s="247"/>
      <c r="W137" s="247"/>
      <c r="X137" s="247"/>
      <c r="Y137" s="247"/>
      <c r="Z137" s="247"/>
    </row>
    <row r="138" ht="15.75" customHeight="1">
      <c r="V138" s="247"/>
      <c r="W138" s="247"/>
      <c r="X138" s="247"/>
      <c r="Y138" s="247"/>
      <c r="Z138" s="247"/>
    </row>
    <row r="139" ht="15.75" customHeight="1">
      <c r="V139" s="247"/>
      <c r="W139" s="247"/>
      <c r="X139" s="247"/>
      <c r="Y139" s="247"/>
      <c r="Z139" s="247"/>
    </row>
    <row r="140" ht="15.75" customHeight="1">
      <c r="V140" s="247"/>
      <c r="W140" s="247"/>
      <c r="X140" s="247"/>
      <c r="Y140" s="247"/>
      <c r="Z140" s="247"/>
    </row>
    <row r="141" ht="15.75" customHeight="1">
      <c r="V141" s="247"/>
      <c r="W141" s="247"/>
      <c r="X141" s="247"/>
      <c r="Y141" s="247"/>
      <c r="Z141" s="247"/>
    </row>
    <row r="142" ht="15.75" customHeight="1">
      <c r="V142" s="247"/>
      <c r="W142" s="247"/>
      <c r="X142" s="247"/>
      <c r="Y142" s="247"/>
      <c r="Z142" s="247"/>
    </row>
    <row r="143" ht="15.75" customHeight="1">
      <c r="V143" s="247"/>
      <c r="W143" s="247"/>
      <c r="X143" s="247"/>
      <c r="Y143" s="247"/>
      <c r="Z143" s="247"/>
    </row>
    <row r="144" ht="15.75" customHeight="1">
      <c r="V144" s="247"/>
      <c r="W144" s="247"/>
      <c r="X144" s="247"/>
      <c r="Y144" s="247"/>
      <c r="Z144" s="247"/>
    </row>
    <row r="145" ht="15.75" customHeight="1">
      <c r="V145" s="247"/>
      <c r="W145" s="247"/>
      <c r="X145" s="247"/>
      <c r="Y145" s="247"/>
      <c r="Z145" s="247"/>
    </row>
    <row r="146" ht="15.75" customHeight="1">
      <c r="V146" s="247"/>
      <c r="W146" s="247"/>
      <c r="X146" s="247"/>
      <c r="Y146" s="247"/>
      <c r="Z146" s="247"/>
    </row>
    <row r="147" ht="15.75" customHeight="1">
      <c r="V147" s="247"/>
      <c r="W147" s="247"/>
      <c r="X147" s="247"/>
      <c r="Y147" s="247"/>
      <c r="Z147" s="247"/>
    </row>
    <row r="148" ht="15.75" customHeight="1">
      <c r="V148" s="247"/>
      <c r="W148" s="247"/>
      <c r="X148" s="247"/>
      <c r="Y148" s="247"/>
      <c r="Z148" s="247"/>
    </row>
    <row r="149" ht="15.75" customHeight="1">
      <c r="V149" s="247"/>
      <c r="W149" s="247"/>
      <c r="X149" s="247"/>
      <c r="Y149" s="247"/>
      <c r="Z149" s="247"/>
    </row>
    <row r="150" ht="15.75" customHeight="1">
      <c r="V150" s="247"/>
      <c r="W150" s="247"/>
      <c r="X150" s="247"/>
      <c r="Y150" s="247"/>
      <c r="Z150" s="247"/>
    </row>
    <row r="151" ht="15.75" customHeight="1">
      <c r="V151" s="247"/>
      <c r="W151" s="247"/>
      <c r="X151" s="247"/>
      <c r="Y151" s="247"/>
      <c r="Z151" s="247"/>
    </row>
    <row r="152" ht="15.75" customHeight="1">
      <c r="V152" s="247"/>
      <c r="W152" s="247"/>
      <c r="X152" s="247"/>
      <c r="Y152" s="247"/>
      <c r="Z152" s="247"/>
    </row>
    <row r="153" ht="15.75" customHeight="1">
      <c r="V153" s="247"/>
      <c r="W153" s="247"/>
      <c r="X153" s="247"/>
      <c r="Y153" s="247"/>
      <c r="Z153" s="247"/>
    </row>
    <row r="154" ht="15.75" customHeight="1">
      <c r="V154" s="247"/>
      <c r="W154" s="247"/>
      <c r="X154" s="247"/>
      <c r="Y154" s="247"/>
      <c r="Z154" s="247"/>
    </row>
    <row r="155" ht="15.75" customHeight="1">
      <c r="V155" s="247"/>
      <c r="W155" s="247"/>
      <c r="X155" s="247"/>
      <c r="Y155" s="247"/>
      <c r="Z155" s="247"/>
    </row>
    <row r="156" ht="15.75" customHeight="1">
      <c r="V156" s="247"/>
      <c r="W156" s="247"/>
      <c r="X156" s="247"/>
      <c r="Y156" s="247"/>
      <c r="Z156" s="247"/>
    </row>
    <row r="157" ht="15.75" customHeight="1">
      <c r="V157" s="247"/>
      <c r="W157" s="247"/>
      <c r="X157" s="247"/>
      <c r="Y157" s="247"/>
      <c r="Z157" s="247"/>
    </row>
    <row r="158" ht="15.75" customHeight="1">
      <c r="V158" s="247"/>
      <c r="W158" s="247"/>
      <c r="X158" s="247"/>
      <c r="Y158" s="247"/>
      <c r="Z158" s="247"/>
    </row>
    <row r="159" ht="15.75" customHeight="1">
      <c r="V159" s="247"/>
      <c r="W159" s="247"/>
      <c r="X159" s="247"/>
      <c r="Y159" s="247"/>
      <c r="Z159" s="247"/>
    </row>
    <row r="160" ht="15.75" customHeight="1">
      <c r="V160" s="247"/>
      <c r="W160" s="247"/>
      <c r="X160" s="247"/>
      <c r="Y160" s="247"/>
      <c r="Z160" s="247"/>
    </row>
    <row r="161" ht="15.75" customHeight="1">
      <c r="V161" s="247"/>
      <c r="W161" s="247"/>
      <c r="X161" s="247"/>
      <c r="Y161" s="247"/>
      <c r="Z161" s="247"/>
    </row>
    <row r="162" ht="15.75" customHeight="1">
      <c r="V162" s="247"/>
      <c r="W162" s="247"/>
      <c r="X162" s="247"/>
      <c r="Y162" s="247"/>
      <c r="Z162" s="247"/>
    </row>
    <row r="163" ht="15.75" customHeight="1">
      <c r="V163" s="247"/>
      <c r="W163" s="247"/>
      <c r="X163" s="247"/>
      <c r="Y163" s="247"/>
      <c r="Z163" s="247"/>
    </row>
    <row r="164" ht="15.75" customHeight="1">
      <c r="V164" s="247"/>
      <c r="W164" s="247"/>
      <c r="X164" s="247"/>
      <c r="Y164" s="247"/>
      <c r="Z164" s="247"/>
    </row>
    <row r="165" ht="15.75" customHeight="1">
      <c r="V165" s="247"/>
      <c r="W165" s="247"/>
      <c r="X165" s="247"/>
      <c r="Y165" s="247"/>
      <c r="Z165" s="247"/>
    </row>
    <row r="166" ht="15.75" customHeight="1">
      <c r="V166" s="247"/>
      <c r="W166" s="247"/>
      <c r="X166" s="247"/>
      <c r="Y166" s="247"/>
      <c r="Z166" s="247"/>
    </row>
    <row r="167" ht="15.75" customHeight="1">
      <c r="V167" s="247"/>
      <c r="W167" s="247"/>
      <c r="X167" s="247"/>
      <c r="Y167" s="247"/>
      <c r="Z167" s="247"/>
    </row>
    <row r="168" ht="15.75" customHeight="1">
      <c r="V168" s="247"/>
      <c r="W168" s="247"/>
      <c r="X168" s="247"/>
      <c r="Y168" s="247"/>
      <c r="Z168" s="247"/>
    </row>
    <row r="169" ht="15.75" customHeight="1">
      <c r="V169" s="247"/>
      <c r="W169" s="247"/>
      <c r="X169" s="247"/>
      <c r="Y169" s="247"/>
      <c r="Z169" s="247"/>
    </row>
    <row r="170" ht="15.75" customHeight="1">
      <c r="V170" s="247"/>
      <c r="W170" s="247"/>
      <c r="X170" s="247"/>
      <c r="Y170" s="247"/>
      <c r="Z170" s="247"/>
    </row>
    <row r="171" ht="15.75" customHeight="1">
      <c r="V171" s="247"/>
      <c r="W171" s="247"/>
      <c r="X171" s="247"/>
      <c r="Y171" s="247"/>
      <c r="Z171" s="247"/>
    </row>
    <row r="172" ht="15.75" customHeight="1">
      <c r="V172" s="247"/>
      <c r="W172" s="247"/>
      <c r="X172" s="247"/>
      <c r="Y172" s="247"/>
      <c r="Z172" s="247"/>
    </row>
    <row r="173" ht="15.75" customHeight="1">
      <c r="V173" s="247"/>
      <c r="W173" s="247"/>
      <c r="X173" s="247"/>
      <c r="Y173" s="247"/>
      <c r="Z173" s="247"/>
    </row>
    <row r="174" ht="15.75" customHeight="1">
      <c r="V174" s="247"/>
      <c r="W174" s="247"/>
      <c r="X174" s="247"/>
      <c r="Y174" s="247"/>
      <c r="Z174" s="247"/>
    </row>
    <row r="175" ht="15.75" customHeight="1">
      <c r="V175" s="247"/>
      <c r="W175" s="247"/>
      <c r="X175" s="247"/>
      <c r="Y175" s="247"/>
      <c r="Z175" s="247"/>
    </row>
    <row r="176" ht="15.75" customHeight="1">
      <c r="V176" s="247"/>
      <c r="W176" s="247"/>
      <c r="X176" s="247"/>
      <c r="Y176" s="247"/>
      <c r="Z176" s="247"/>
    </row>
    <row r="177" ht="15.75" customHeight="1">
      <c r="V177" s="247"/>
      <c r="W177" s="247"/>
      <c r="X177" s="247"/>
      <c r="Y177" s="247"/>
      <c r="Z177" s="247"/>
    </row>
    <row r="178" ht="15.75" customHeight="1">
      <c r="V178" s="247"/>
      <c r="W178" s="247"/>
      <c r="X178" s="247"/>
      <c r="Y178" s="247"/>
      <c r="Z178" s="247"/>
    </row>
    <row r="179" ht="15.75" customHeight="1">
      <c r="V179" s="247"/>
      <c r="W179" s="247"/>
      <c r="X179" s="247"/>
      <c r="Y179" s="247"/>
      <c r="Z179" s="247"/>
    </row>
    <row r="180" ht="15.75" customHeight="1">
      <c r="V180" s="247"/>
      <c r="W180" s="247"/>
      <c r="X180" s="247"/>
      <c r="Y180" s="247"/>
      <c r="Z180" s="247"/>
    </row>
    <row r="181" ht="15.75" customHeight="1">
      <c r="V181" s="247"/>
      <c r="W181" s="247"/>
      <c r="X181" s="247"/>
      <c r="Y181" s="247"/>
      <c r="Z181" s="247"/>
    </row>
    <row r="182" ht="15.75" customHeight="1">
      <c r="V182" s="247"/>
      <c r="W182" s="247"/>
      <c r="X182" s="247"/>
      <c r="Y182" s="247"/>
      <c r="Z182" s="247"/>
    </row>
    <row r="183" ht="15.75" customHeight="1">
      <c r="V183" s="247"/>
      <c r="W183" s="247"/>
      <c r="X183" s="247"/>
      <c r="Y183" s="247"/>
      <c r="Z183" s="247"/>
    </row>
    <row r="184" ht="15.75" customHeight="1">
      <c r="V184" s="247"/>
      <c r="W184" s="247"/>
      <c r="X184" s="247"/>
      <c r="Y184" s="247"/>
      <c r="Z184" s="247"/>
    </row>
    <row r="185" ht="15.75" customHeight="1">
      <c r="V185" s="247"/>
      <c r="W185" s="247"/>
      <c r="X185" s="247"/>
      <c r="Y185" s="247"/>
      <c r="Z185" s="247"/>
    </row>
    <row r="186" ht="15.75" customHeight="1">
      <c r="V186" s="247"/>
      <c r="W186" s="247"/>
      <c r="X186" s="247"/>
      <c r="Y186" s="247"/>
      <c r="Z186" s="247"/>
    </row>
    <row r="187" ht="15.75" customHeight="1">
      <c r="V187" s="247"/>
      <c r="W187" s="247"/>
      <c r="X187" s="247"/>
      <c r="Y187" s="247"/>
      <c r="Z187" s="247"/>
    </row>
    <row r="188" ht="15.75" customHeight="1">
      <c r="V188" s="247"/>
      <c r="W188" s="247"/>
      <c r="X188" s="247"/>
      <c r="Y188" s="247"/>
      <c r="Z188" s="247"/>
    </row>
    <row r="189" ht="15.75" customHeight="1">
      <c r="V189" s="247"/>
      <c r="W189" s="247"/>
      <c r="X189" s="247"/>
      <c r="Y189" s="247"/>
      <c r="Z189" s="247"/>
    </row>
    <row r="190" ht="15.75" customHeight="1">
      <c r="V190" s="247"/>
      <c r="W190" s="247"/>
      <c r="X190" s="247"/>
      <c r="Y190" s="247"/>
      <c r="Z190" s="247"/>
    </row>
    <row r="191" ht="15.75" customHeight="1">
      <c r="V191" s="247"/>
      <c r="W191" s="247"/>
      <c r="X191" s="247"/>
      <c r="Y191" s="247"/>
      <c r="Z191" s="247"/>
    </row>
    <row r="192" ht="15.75" customHeight="1">
      <c r="V192" s="247"/>
      <c r="W192" s="247"/>
      <c r="X192" s="247"/>
      <c r="Y192" s="247"/>
      <c r="Z192" s="247"/>
    </row>
    <row r="193" ht="15.75" customHeight="1">
      <c r="V193" s="247"/>
      <c r="W193" s="247"/>
      <c r="X193" s="247"/>
      <c r="Y193" s="247"/>
      <c r="Z193" s="247"/>
    </row>
    <row r="194" ht="15.75" customHeight="1">
      <c r="V194" s="247"/>
      <c r="W194" s="247"/>
      <c r="X194" s="247"/>
      <c r="Y194" s="247"/>
      <c r="Z194" s="247"/>
    </row>
    <row r="195" ht="15.75" customHeight="1">
      <c r="V195" s="247"/>
      <c r="W195" s="247"/>
      <c r="X195" s="247"/>
      <c r="Y195" s="247"/>
      <c r="Z195" s="247"/>
    </row>
    <row r="196" ht="15.75" customHeight="1">
      <c r="V196" s="247"/>
      <c r="W196" s="247"/>
      <c r="X196" s="247"/>
      <c r="Y196" s="247"/>
      <c r="Z196" s="247"/>
    </row>
    <row r="197" ht="15.75" customHeight="1">
      <c r="V197" s="247"/>
      <c r="W197" s="247"/>
      <c r="X197" s="247"/>
      <c r="Y197" s="247"/>
      <c r="Z197" s="247"/>
    </row>
    <row r="198" ht="15.75" customHeight="1">
      <c r="V198" s="247"/>
      <c r="W198" s="247"/>
      <c r="X198" s="247"/>
      <c r="Y198" s="247"/>
      <c r="Z198" s="247"/>
    </row>
    <row r="199" ht="15.75" customHeight="1">
      <c r="V199" s="247"/>
      <c r="W199" s="247"/>
      <c r="X199" s="247"/>
      <c r="Y199" s="247"/>
      <c r="Z199" s="247"/>
    </row>
    <row r="200" ht="15.75" customHeight="1">
      <c r="V200" s="247"/>
      <c r="W200" s="247"/>
      <c r="X200" s="247"/>
      <c r="Y200" s="247"/>
      <c r="Z200" s="247"/>
    </row>
    <row r="201" ht="15.75" customHeight="1">
      <c r="V201" s="247"/>
      <c r="W201" s="247"/>
      <c r="X201" s="247"/>
      <c r="Y201" s="247"/>
      <c r="Z201" s="247"/>
    </row>
    <row r="202" ht="15.75" customHeight="1">
      <c r="V202" s="247"/>
      <c r="W202" s="247"/>
      <c r="X202" s="247"/>
      <c r="Y202" s="247"/>
      <c r="Z202" s="247"/>
    </row>
    <row r="203" ht="15.75" customHeight="1">
      <c r="V203" s="247"/>
      <c r="W203" s="247"/>
      <c r="X203" s="247"/>
      <c r="Y203" s="247"/>
      <c r="Z203" s="247"/>
    </row>
    <row r="204" ht="15.75" customHeight="1">
      <c r="V204" s="247"/>
      <c r="W204" s="247"/>
      <c r="X204" s="247"/>
      <c r="Y204" s="247"/>
      <c r="Z204" s="247"/>
    </row>
    <row r="205" ht="15.75" customHeight="1">
      <c r="V205" s="247"/>
      <c r="W205" s="247"/>
      <c r="X205" s="247"/>
      <c r="Y205" s="247"/>
      <c r="Z205" s="247"/>
    </row>
    <row r="206" ht="15.75" customHeight="1">
      <c r="V206" s="247"/>
      <c r="W206" s="247"/>
      <c r="X206" s="247"/>
      <c r="Y206" s="247"/>
      <c r="Z206" s="247"/>
    </row>
    <row r="207" ht="15.75" customHeight="1">
      <c r="V207" s="247"/>
      <c r="W207" s="247"/>
      <c r="X207" s="247"/>
      <c r="Y207" s="247"/>
      <c r="Z207" s="247"/>
    </row>
    <row r="208" ht="15.75" customHeight="1">
      <c r="V208" s="247"/>
      <c r="W208" s="247"/>
      <c r="X208" s="247"/>
      <c r="Y208" s="247"/>
      <c r="Z208" s="247"/>
    </row>
    <row r="209" ht="15.75" customHeight="1">
      <c r="V209" s="247"/>
      <c r="W209" s="247"/>
      <c r="X209" s="247"/>
      <c r="Y209" s="247"/>
      <c r="Z209" s="247"/>
    </row>
    <row r="210" ht="15.75" customHeight="1">
      <c r="V210" s="247"/>
      <c r="W210" s="247"/>
      <c r="X210" s="247"/>
      <c r="Y210" s="247"/>
      <c r="Z210" s="247"/>
    </row>
    <row r="211" ht="15.75" customHeight="1">
      <c r="V211" s="247"/>
      <c r="W211" s="247"/>
      <c r="X211" s="247"/>
      <c r="Y211" s="247"/>
      <c r="Z211" s="247"/>
    </row>
    <row r="212" ht="15.75" customHeight="1">
      <c r="V212" s="247"/>
      <c r="W212" s="247"/>
      <c r="X212" s="247"/>
      <c r="Y212" s="247"/>
      <c r="Z212" s="247"/>
    </row>
    <row r="213" ht="15.75" customHeight="1">
      <c r="V213" s="247"/>
      <c r="W213" s="247"/>
      <c r="X213" s="247"/>
      <c r="Y213" s="247"/>
      <c r="Z213" s="247"/>
    </row>
    <row r="214" ht="15.75" customHeight="1">
      <c r="V214" s="247"/>
      <c r="W214" s="247"/>
      <c r="X214" s="247"/>
      <c r="Y214" s="247"/>
      <c r="Z214" s="247"/>
    </row>
    <row r="215" ht="15.75" customHeight="1">
      <c r="V215" s="247"/>
      <c r="W215" s="247"/>
      <c r="X215" s="247"/>
      <c r="Y215" s="247"/>
      <c r="Z215" s="247"/>
    </row>
    <row r="216" ht="15.75" customHeight="1">
      <c r="V216" s="247"/>
      <c r="W216" s="247"/>
      <c r="X216" s="247"/>
      <c r="Y216" s="247"/>
      <c r="Z216" s="247"/>
    </row>
    <row r="217" ht="15.75" customHeight="1">
      <c r="V217" s="247"/>
      <c r="W217" s="247"/>
      <c r="X217" s="247"/>
      <c r="Y217" s="247"/>
      <c r="Z217" s="247"/>
    </row>
    <row r="218" ht="15.75" customHeight="1">
      <c r="V218" s="247"/>
      <c r="W218" s="247"/>
      <c r="X218" s="247"/>
      <c r="Y218" s="247"/>
      <c r="Z218" s="247"/>
    </row>
    <row r="219" ht="15.75" customHeight="1">
      <c r="V219" s="247"/>
      <c r="W219" s="247"/>
      <c r="X219" s="247"/>
      <c r="Y219" s="247"/>
      <c r="Z219" s="247"/>
    </row>
    <row r="220" ht="15.75" customHeight="1">
      <c r="V220" s="247"/>
      <c r="W220" s="247"/>
      <c r="X220" s="247"/>
      <c r="Y220" s="247"/>
      <c r="Z220" s="247"/>
    </row>
    <row r="221" ht="15.75" customHeight="1">
      <c r="V221" s="247"/>
      <c r="W221" s="247"/>
      <c r="X221" s="247"/>
      <c r="Y221" s="247"/>
      <c r="Z221" s="247"/>
    </row>
    <row r="222" ht="15.75" customHeight="1">
      <c r="V222" s="247"/>
      <c r="W222" s="247"/>
      <c r="X222" s="247"/>
      <c r="Y222" s="247"/>
      <c r="Z222" s="247"/>
    </row>
    <row r="223" ht="15.75" customHeight="1">
      <c r="V223" s="247"/>
      <c r="W223" s="247"/>
      <c r="X223" s="247"/>
      <c r="Y223" s="247"/>
      <c r="Z223" s="247"/>
    </row>
    <row r="224" ht="15.75" customHeight="1">
      <c r="V224" s="247"/>
      <c r="W224" s="247"/>
      <c r="X224" s="247"/>
      <c r="Y224" s="247"/>
      <c r="Z224" s="247"/>
    </row>
    <row r="225" ht="15.75" customHeight="1">
      <c r="V225" s="247"/>
      <c r="W225" s="247"/>
      <c r="X225" s="247"/>
      <c r="Y225" s="247"/>
      <c r="Z225" s="247"/>
    </row>
    <row r="226" ht="15.75" customHeight="1">
      <c r="V226" s="247"/>
      <c r="W226" s="247"/>
      <c r="X226" s="247"/>
      <c r="Y226" s="247"/>
      <c r="Z226" s="247"/>
    </row>
    <row r="227" ht="15.75" customHeight="1">
      <c r="V227" s="247"/>
      <c r="W227" s="247"/>
      <c r="X227" s="247"/>
      <c r="Y227" s="247"/>
      <c r="Z227" s="247"/>
    </row>
    <row r="228" ht="15.75" customHeight="1">
      <c r="V228" s="247"/>
      <c r="W228" s="247"/>
      <c r="X228" s="247"/>
      <c r="Y228" s="247"/>
      <c r="Z228" s="247"/>
    </row>
    <row r="229" ht="15.75" customHeight="1">
      <c r="V229" s="247"/>
      <c r="W229" s="247"/>
      <c r="X229" s="247"/>
      <c r="Y229" s="247"/>
      <c r="Z229" s="247"/>
    </row>
    <row r="230" ht="15.75" customHeight="1">
      <c r="V230" s="247"/>
      <c r="W230" s="247"/>
      <c r="X230" s="247"/>
      <c r="Y230" s="247"/>
      <c r="Z230" s="247"/>
    </row>
    <row r="231" ht="15.75" customHeight="1">
      <c r="V231" s="247"/>
      <c r="W231" s="247"/>
      <c r="X231" s="247"/>
      <c r="Y231" s="247"/>
      <c r="Z231" s="247"/>
    </row>
    <row r="232" ht="15.75" customHeight="1">
      <c r="V232" s="247"/>
      <c r="W232" s="247"/>
      <c r="X232" s="247"/>
      <c r="Y232" s="247"/>
      <c r="Z232" s="247"/>
    </row>
    <row r="233" ht="15.75" customHeight="1">
      <c r="V233" s="247"/>
      <c r="W233" s="247"/>
      <c r="X233" s="247"/>
      <c r="Y233" s="247"/>
      <c r="Z233" s="247"/>
    </row>
    <row r="234" ht="15.75" customHeight="1">
      <c r="V234" s="247"/>
      <c r="W234" s="247"/>
      <c r="X234" s="247"/>
      <c r="Y234" s="247"/>
      <c r="Z234" s="247"/>
    </row>
    <row r="235" ht="15.75" customHeight="1">
      <c r="V235" s="247"/>
      <c r="W235" s="247"/>
      <c r="X235" s="247"/>
      <c r="Y235" s="247"/>
      <c r="Z235" s="247"/>
    </row>
    <row r="236" ht="15.75" customHeight="1">
      <c r="V236" s="247"/>
      <c r="W236" s="247"/>
      <c r="X236" s="247"/>
      <c r="Y236" s="247"/>
      <c r="Z236" s="247"/>
    </row>
    <row r="237" ht="15.75" customHeight="1">
      <c r="V237" s="247"/>
      <c r="W237" s="247"/>
      <c r="X237" s="247"/>
      <c r="Y237" s="247"/>
      <c r="Z237" s="247"/>
    </row>
    <row r="238" ht="15.75" customHeight="1">
      <c r="V238" s="247"/>
      <c r="W238" s="247"/>
      <c r="X238" s="247"/>
      <c r="Y238" s="247"/>
      <c r="Z238" s="247"/>
    </row>
    <row r="239" ht="15.75" customHeight="1">
      <c r="V239" s="247"/>
      <c r="W239" s="247"/>
      <c r="X239" s="247"/>
      <c r="Y239" s="247"/>
      <c r="Z239" s="247"/>
    </row>
    <row r="240" ht="15.75" customHeight="1">
      <c r="V240" s="247"/>
      <c r="W240" s="247"/>
      <c r="X240" s="247"/>
      <c r="Y240" s="247"/>
      <c r="Z240" s="247"/>
    </row>
    <row r="241" ht="15.75" customHeight="1">
      <c r="V241" s="247"/>
      <c r="W241" s="247"/>
      <c r="X241" s="247"/>
      <c r="Y241" s="247"/>
      <c r="Z241" s="247"/>
    </row>
    <row r="242" ht="15.75" customHeight="1">
      <c r="V242" s="247"/>
      <c r="W242" s="247"/>
      <c r="X242" s="247"/>
      <c r="Y242" s="247"/>
      <c r="Z242" s="247"/>
    </row>
    <row r="243" ht="15.75" customHeight="1">
      <c r="V243" s="247"/>
      <c r="W243" s="247"/>
      <c r="X243" s="247"/>
      <c r="Y243" s="247"/>
      <c r="Z243" s="247"/>
    </row>
    <row r="244" ht="15.75" customHeight="1">
      <c r="V244" s="247"/>
      <c r="W244" s="247"/>
      <c r="X244" s="247"/>
      <c r="Y244" s="247"/>
      <c r="Z244" s="247"/>
    </row>
    <row r="245" ht="15.75" customHeight="1">
      <c r="V245" s="247"/>
      <c r="W245" s="247"/>
      <c r="X245" s="247"/>
      <c r="Y245" s="247"/>
      <c r="Z245" s="247"/>
    </row>
    <row r="246" ht="15.75" customHeight="1">
      <c r="V246" s="247"/>
      <c r="W246" s="247"/>
      <c r="X246" s="247"/>
      <c r="Y246" s="247"/>
      <c r="Z246" s="247"/>
    </row>
    <row r="247" ht="15.75" customHeight="1">
      <c r="V247" s="247"/>
      <c r="W247" s="247"/>
      <c r="X247" s="247"/>
      <c r="Y247" s="247"/>
      <c r="Z247" s="247"/>
    </row>
    <row r="248" ht="15.75" customHeight="1">
      <c r="V248" s="247"/>
      <c r="W248" s="247"/>
      <c r="X248" s="247"/>
      <c r="Y248" s="247"/>
      <c r="Z248" s="247"/>
    </row>
    <row r="249" ht="15.75" customHeight="1">
      <c r="V249" s="247"/>
      <c r="W249" s="247"/>
      <c r="X249" s="247"/>
      <c r="Y249" s="247"/>
      <c r="Z249" s="247"/>
    </row>
    <row r="250" ht="15.75" customHeight="1">
      <c r="V250" s="247"/>
      <c r="W250" s="247"/>
      <c r="X250" s="247"/>
      <c r="Y250" s="247"/>
      <c r="Z250" s="247"/>
    </row>
    <row r="251" ht="15.75" customHeight="1">
      <c r="V251" s="247"/>
      <c r="W251" s="247"/>
      <c r="X251" s="247"/>
      <c r="Y251" s="247"/>
      <c r="Z251" s="247"/>
    </row>
    <row r="252" ht="15.75" customHeight="1">
      <c r="V252" s="247"/>
      <c r="W252" s="247"/>
      <c r="X252" s="247"/>
      <c r="Y252" s="247"/>
      <c r="Z252" s="247"/>
    </row>
    <row r="253" ht="15.75" customHeight="1">
      <c r="V253" s="247"/>
      <c r="W253" s="247"/>
      <c r="X253" s="247"/>
      <c r="Y253" s="247"/>
      <c r="Z253" s="247"/>
    </row>
    <row r="254" ht="15.75" customHeight="1">
      <c r="V254" s="247"/>
      <c r="W254" s="247"/>
      <c r="X254" s="247"/>
      <c r="Y254" s="247"/>
      <c r="Z254" s="247"/>
    </row>
    <row r="255" ht="15.75" customHeight="1">
      <c r="V255" s="247"/>
      <c r="W255" s="247"/>
      <c r="X255" s="247"/>
      <c r="Y255" s="247"/>
      <c r="Z255" s="247"/>
    </row>
    <row r="256" ht="15.75" customHeight="1">
      <c r="V256" s="247"/>
      <c r="W256" s="247"/>
      <c r="X256" s="247"/>
      <c r="Y256" s="247"/>
      <c r="Z256" s="247"/>
    </row>
    <row r="257" ht="15.75" customHeight="1">
      <c r="V257" s="247"/>
      <c r="W257" s="247"/>
      <c r="X257" s="247"/>
      <c r="Y257" s="247"/>
      <c r="Z257" s="247"/>
    </row>
    <row r="258" ht="15.75" customHeight="1">
      <c r="V258" s="247"/>
      <c r="W258" s="247"/>
      <c r="X258" s="247"/>
      <c r="Y258" s="247"/>
      <c r="Z258" s="247"/>
    </row>
    <row r="259" ht="15.75" customHeight="1">
      <c r="V259" s="247"/>
      <c r="W259" s="247"/>
      <c r="X259" s="247"/>
      <c r="Y259" s="247"/>
      <c r="Z259" s="247"/>
    </row>
    <row r="260" ht="15.75" customHeight="1">
      <c r="V260" s="247"/>
      <c r="W260" s="247"/>
      <c r="X260" s="247"/>
      <c r="Y260" s="247"/>
      <c r="Z260" s="247"/>
    </row>
    <row r="261" ht="15.75" customHeight="1">
      <c r="V261" s="247"/>
      <c r="W261" s="247"/>
      <c r="X261" s="247"/>
      <c r="Y261" s="247"/>
      <c r="Z261" s="247"/>
    </row>
    <row r="262" ht="15.75" customHeight="1">
      <c r="V262" s="247"/>
      <c r="W262" s="247"/>
      <c r="X262" s="247"/>
      <c r="Y262" s="247"/>
      <c r="Z262" s="247"/>
    </row>
    <row r="263" ht="15.75" customHeight="1">
      <c r="V263" s="247"/>
      <c r="W263" s="247"/>
      <c r="X263" s="247"/>
      <c r="Y263" s="247"/>
      <c r="Z263" s="247"/>
    </row>
    <row r="264" ht="15.75" customHeight="1">
      <c r="V264" s="247"/>
      <c r="W264" s="247"/>
      <c r="X264" s="247"/>
      <c r="Y264" s="247"/>
      <c r="Z264" s="247"/>
    </row>
    <row r="265" ht="15.75" customHeight="1">
      <c r="V265" s="247"/>
      <c r="W265" s="247"/>
      <c r="X265" s="247"/>
      <c r="Y265" s="247"/>
      <c r="Z265" s="247"/>
    </row>
    <row r="266" ht="15.75" customHeight="1">
      <c r="V266" s="247"/>
      <c r="W266" s="247"/>
      <c r="X266" s="247"/>
      <c r="Y266" s="247"/>
      <c r="Z266" s="247"/>
    </row>
    <row r="267" ht="15.75" customHeight="1">
      <c r="V267" s="247"/>
      <c r="W267" s="247"/>
      <c r="X267" s="247"/>
      <c r="Y267" s="247"/>
      <c r="Z267" s="247"/>
    </row>
    <row r="268" ht="15.75" customHeight="1">
      <c r="V268" s="247"/>
      <c r="W268" s="247"/>
      <c r="X268" s="247"/>
      <c r="Y268" s="247"/>
      <c r="Z268" s="247"/>
    </row>
    <row r="269" ht="15.75" customHeight="1">
      <c r="V269" s="247"/>
      <c r="W269" s="247"/>
      <c r="X269" s="247"/>
      <c r="Y269" s="247"/>
      <c r="Z269" s="247"/>
    </row>
    <row r="270" ht="15.75" customHeight="1">
      <c r="V270" s="247"/>
      <c r="W270" s="247"/>
      <c r="X270" s="247"/>
      <c r="Y270" s="247"/>
      <c r="Z270" s="247"/>
    </row>
    <row r="271" ht="15.75" customHeight="1">
      <c r="V271" s="247"/>
      <c r="W271" s="247"/>
      <c r="X271" s="247"/>
      <c r="Y271" s="247"/>
      <c r="Z271" s="247"/>
    </row>
    <row r="272" ht="15.75" customHeight="1">
      <c r="V272" s="247"/>
      <c r="W272" s="247"/>
      <c r="X272" s="247"/>
      <c r="Y272" s="247"/>
      <c r="Z272" s="247"/>
    </row>
    <row r="273" ht="15.75" customHeight="1">
      <c r="V273" s="247"/>
      <c r="W273" s="247"/>
      <c r="X273" s="247"/>
      <c r="Y273" s="247"/>
      <c r="Z273" s="247"/>
    </row>
    <row r="274" ht="15.75" customHeight="1">
      <c r="V274" s="247"/>
      <c r="W274" s="247"/>
      <c r="X274" s="247"/>
      <c r="Y274" s="247"/>
      <c r="Z274" s="247"/>
    </row>
    <row r="275" ht="15.75" customHeight="1">
      <c r="V275" s="247"/>
      <c r="W275" s="247"/>
      <c r="X275" s="247"/>
      <c r="Y275" s="247"/>
      <c r="Z275" s="247"/>
    </row>
    <row r="276" ht="15.75" customHeight="1">
      <c r="V276" s="247"/>
      <c r="W276" s="247"/>
      <c r="X276" s="247"/>
      <c r="Y276" s="247"/>
      <c r="Z276" s="247"/>
    </row>
    <row r="277" ht="15.75" customHeight="1">
      <c r="V277" s="247"/>
      <c r="W277" s="247"/>
      <c r="X277" s="247"/>
      <c r="Y277" s="247"/>
      <c r="Z277" s="247"/>
    </row>
    <row r="278" ht="15.75" customHeight="1">
      <c r="V278" s="247"/>
      <c r="W278" s="247"/>
      <c r="X278" s="247"/>
      <c r="Y278" s="247"/>
      <c r="Z278" s="247"/>
    </row>
    <row r="279" ht="15.75" customHeight="1">
      <c r="V279" s="247"/>
      <c r="W279" s="247"/>
      <c r="X279" s="247"/>
      <c r="Y279" s="247"/>
      <c r="Z279" s="247"/>
    </row>
    <row r="280" ht="15.75" customHeight="1">
      <c r="V280" s="247"/>
      <c r="W280" s="247"/>
      <c r="X280" s="247"/>
      <c r="Y280" s="247"/>
      <c r="Z280" s="247"/>
    </row>
    <row r="281" ht="15.75" customHeight="1">
      <c r="V281" s="247"/>
      <c r="W281" s="247"/>
      <c r="X281" s="247"/>
      <c r="Y281" s="247"/>
      <c r="Z281" s="247"/>
    </row>
    <row r="282" ht="15.75" customHeight="1">
      <c r="V282" s="247"/>
      <c r="W282" s="247"/>
      <c r="X282" s="247"/>
      <c r="Y282" s="247"/>
      <c r="Z282" s="247"/>
    </row>
    <row r="283" ht="15.75" customHeight="1">
      <c r="V283" s="247"/>
      <c r="W283" s="247"/>
      <c r="X283" s="247"/>
      <c r="Y283" s="247"/>
      <c r="Z283" s="247"/>
    </row>
    <row r="284" ht="15.75" customHeight="1">
      <c r="V284" s="247"/>
      <c r="W284" s="247"/>
      <c r="X284" s="247"/>
      <c r="Y284" s="247"/>
      <c r="Z284" s="247"/>
    </row>
    <row r="285" ht="15.75" customHeight="1">
      <c r="V285" s="247"/>
      <c r="W285" s="247"/>
      <c r="X285" s="247"/>
      <c r="Y285" s="247"/>
      <c r="Z285" s="247"/>
    </row>
    <row r="286" ht="15.75" customHeight="1">
      <c r="V286" s="247"/>
      <c r="W286" s="247"/>
      <c r="X286" s="247"/>
      <c r="Y286" s="247"/>
      <c r="Z286" s="247"/>
    </row>
    <row r="287" ht="15.75" customHeight="1">
      <c r="V287" s="247"/>
      <c r="W287" s="247"/>
      <c r="X287" s="247"/>
      <c r="Y287" s="247"/>
      <c r="Z287" s="247"/>
    </row>
    <row r="288" ht="15.75" customHeight="1">
      <c r="V288" s="247"/>
      <c r="W288" s="247"/>
      <c r="X288" s="247"/>
      <c r="Y288" s="247"/>
      <c r="Z288" s="247"/>
    </row>
    <row r="289" ht="15.75" customHeight="1">
      <c r="V289" s="247"/>
      <c r="W289" s="247"/>
      <c r="X289" s="247"/>
      <c r="Y289" s="247"/>
      <c r="Z289" s="247"/>
    </row>
    <row r="290" ht="15.75" customHeight="1">
      <c r="V290" s="247"/>
      <c r="W290" s="247"/>
      <c r="X290" s="247"/>
      <c r="Y290" s="247"/>
      <c r="Z290" s="247"/>
    </row>
    <row r="291" ht="15.75" customHeight="1">
      <c r="V291" s="247"/>
      <c r="W291" s="247"/>
      <c r="X291" s="247"/>
      <c r="Y291" s="247"/>
      <c r="Z291" s="247"/>
    </row>
    <row r="292" ht="15.75" customHeight="1">
      <c r="V292" s="247"/>
      <c r="W292" s="247"/>
      <c r="X292" s="247"/>
      <c r="Y292" s="247"/>
      <c r="Z292" s="247"/>
    </row>
    <row r="293" ht="15.75" customHeight="1">
      <c r="V293" s="247"/>
      <c r="W293" s="247"/>
      <c r="X293" s="247"/>
      <c r="Y293" s="247"/>
      <c r="Z293" s="247"/>
    </row>
    <row r="294" ht="15.75" customHeight="1">
      <c r="V294" s="247"/>
      <c r="W294" s="247"/>
      <c r="X294" s="247"/>
      <c r="Y294" s="247"/>
      <c r="Z294" s="247"/>
    </row>
    <row r="295" ht="15.75" customHeight="1">
      <c r="V295" s="247"/>
      <c r="W295" s="247"/>
      <c r="X295" s="247"/>
      <c r="Y295" s="247"/>
      <c r="Z295" s="247"/>
    </row>
    <row r="296" ht="15.75" customHeight="1">
      <c r="V296" s="247"/>
      <c r="W296" s="247"/>
      <c r="X296" s="247"/>
      <c r="Y296" s="247"/>
      <c r="Z296" s="247"/>
    </row>
    <row r="297" ht="15.75" customHeight="1">
      <c r="V297" s="247"/>
      <c r="W297" s="247"/>
      <c r="X297" s="247"/>
      <c r="Y297" s="247"/>
      <c r="Z297" s="247"/>
    </row>
    <row r="298" ht="15.75" customHeight="1">
      <c r="V298" s="247"/>
      <c r="W298" s="247"/>
      <c r="X298" s="247"/>
      <c r="Y298" s="247"/>
      <c r="Z298" s="247"/>
    </row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F1"/>
    <mergeCell ref="A2:B2"/>
    <mergeCell ref="C2:D2"/>
    <mergeCell ref="A3:B3"/>
    <mergeCell ref="C3:D3"/>
    <mergeCell ref="A4:B4"/>
    <mergeCell ref="C4:D4"/>
  </mergeCells>
  <printOptions/>
  <pageMargins bottom="0.7480314960629921" footer="0.0" header="0.0" left="0.7086614173228347" right="0.7086614173228347" top="0.7480314960629921"/>
  <pageSetup paperSize="8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2025-10-28T14:33:33Z</dcterms:created>
  <dc:creator>Mark Webster</dc:creator>
</cp:coreProperties>
</file>