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100"/>
  </bookViews>
  <sheets>
    <sheet name="Main Payscale" sheetId="1" r:id="rId1"/>
    <sheet name="SWs" sheetId="2" r:id="rId2"/>
    <sheet name="EIP" sheetId="3" r:id="rId3"/>
    <sheet name="Apprentices" sheetId="4" r:id="rId4"/>
    <sheet name="Teachers Sept 2022" sheetId="5" r:id="rId5"/>
    <sheet name="Centrally Employed Teachers 202" sheetId="6" state="hidden" r:id="rId6"/>
    <sheet name="Leadership - NOT USED" sheetId="7" state="hidden" r:id="rId7"/>
  </sheets>
  <definedNames>
    <definedName name="_gjdgxs" localSheetId="3">#REF!</definedName>
  </definedNames>
  <calcPr calcId="162913"/>
</workbook>
</file>

<file path=xl/calcChain.xml><?xml version="1.0" encoding="utf-8"?>
<calcChain xmlns="http://schemas.openxmlformats.org/spreadsheetml/2006/main">
  <c r="D41" i="7" l="1"/>
  <c r="F41" i="7" s="1"/>
  <c r="H41" i="7" s="1"/>
  <c r="F40" i="7"/>
  <c r="H40" i="7" s="1"/>
  <c r="D40" i="7"/>
  <c r="F39" i="7"/>
  <c r="H39" i="7" s="1"/>
  <c r="D39" i="7"/>
  <c r="F38" i="7"/>
  <c r="H38" i="7" s="1"/>
  <c r="D38" i="7"/>
  <c r="H37" i="7"/>
  <c r="F37" i="7"/>
  <c r="D37" i="7"/>
  <c r="F36" i="7"/>
  <c r="H36" i="7" s="1"/>
  <c r="D36" i="7"/>
  <c r="D35" i="7"/>
  <c r="F35" i="7" s="1"/>
  <c r="H35" i="7" s="1"/>
  <c r="D33" i="7"/>
  <c r="F33" i="7" s="1"/>
  <c r="H33" i="7" s="1"/>
  <c r="H32" i="7"/>
  <c r="D32" i="7"/>
  <c r="F32" i="7" s="1"/>
  <c r="F31" i="7"/>
  <c r="H31" i="7" s="1"/>
  <c r="D31" i="7"/>
  <c r="F30" i="7"/>
  <c r="H30" i="7" s="1"/>
  <c r="D30" i="7"/>
  <c r="F29" i="7"/>
  <c r="H29" i="7" s="1"/>
  <c r="D29" i="7"/>
  <c r="H28" i="7"/>
  <c r="D28" i="7"/>
  <c r="F28" i="7" s="1"/>
  <c r="H27" i="7"/>
  <c r="F27" i="7"/>
  <c r="D27" i="7"/>
  <c r="D25" i="7"/>
  <c r="F25" i="7" s="1"/>
  <c r="H25" i="7" s="1"/>
  <c r="D24" i="7"/>
  <c r="F24" i="7" s="1"/>
  <c r="H24" i="7" s="1"/>
  <c r="D23" i="7"/>
  <c r="F23" i="7" s="1"/>
  <c r="H23" i="7" s="1"/>
  <c r="F22" i="7"/>
  <c r="H22" i="7" s="1"/>
  <c r="D22" i="7"/>
  <c r="D21" i="7"/>
  <c r="F21" i="7" s="1"/>
  <c r="H21" i="7" s="1"/>
  <c r="F20" i="7"/>
  <c r="H20" i="7" s="1"/>
  <c r="D20" i="7"/>
  <c r="D19" i="7"/>
  <c r="F19" i="7" s="1"/>
  <c r="H19" i="7" s="1"/>
  <c r="F17" i="7"/>
  <c r="H17" i="7" s="1"/>
  <c r="D17" i="7"/>
  <c r="D16" i="7"/>
  <c r="F16" i="7" s="1"/>
  <c r="H16" i="7" s="1"/>
  <c r="D15" i="7"/>
  <c r="F15" i="7" s="1"/>
  <c r="H15" i="7" s="1"/>
  <c r="D14" i="7"/>
  <c r="F14" i="7" s="1"/>
  <c r="H14" i="7" s="1"/>
  <c r="F13" i="7"/>
  <c r="H13" i="7" s="1"/>
  <c r="D13" i="7"/>
  <c r="F12" i="7"/>
  <c r="H12" i="7" s="1"/>
  <c r="D12" i="7"/>
  <c r="F11" i="7"/>
  <c r="H11" i="7" s="1"/>
  <c r="D11" i="7"/>
  <c r="E54" i="6"/>
  <c r="D54" i="6"/>
  <c r="C54" i="6"/>
  <c r="E53" i="6"/>
  <c r="D53" i="6"/>
  <c r="C53" i="6"/>
  <c r="E52" i="6"/>
  <c r="D52" i="6"/>
  <c r="C52" i="6"/>
  <c r="E51" i="6"/>
  <c r="D51" i="6"/>
  <c r="C51" i="6"/>
  <c r="E50" i="6"/>
  <c r="D50" i="6"/>
  <c r="C50" i="6"/>
  <c r="E49" i="6"/>
  <c r="D49" i="6"/>
  <c r="C49" i="6"/>
  <c r="I37" i="6"/>
  <c r="J36" i="6"/>
  <c r="I36" i="6"/>
  <c r="J35" i="6"/>
  <c r="I35" i="6"/>
  <c r="J34" i="6"/>
  <c r="I32" i="6"/>
  <c r="J31" i="6"/>
  <c r="I31" i="6"/>
  <c r="E31" i="6"/>
  <c r="D31" i="6"/>
  <c r="C31" i="6"/>
  <c r="J30" i="6"/>
  <c r="I30" i="6"/>
  <c r="E30" i="6"/>
  <c r="D30" i="6"/>
  <c r="C30" i="6"/>
  <c r="J29" i="6"/>
  <c r="E29" i="6"/>
  <c r="D29" i="6"/>
  <c r="C29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D61" i="3"/>
  <c r="F61" i="3" s="1"/>
  <c r="H61" i="3" s="1"/>
  <c r="M61" i="3" s="1"/>
  <c r="D60" i="3"/>
  <c r="F60" i="3" s="1"/>
  <c r="H60" i="3" s="1"/>
  <c r="M60" i="3" s="1"/>
  <c r="F59" i="3"/>
  <c r="H59" i="3" s="1"/>
  <c r="M59" i="3" s="1"/>
  <c r="D59" i="3"/>
  <c r="D58" i="3"/>
  <c r="F58" i="3" s="1"/>
  <c r="H58" i="3" s="1"/>
  <c r="M58" i="3" s="1"/>
  <c r="D57" i="3"/>
  <c r="F57" i="3" s="1"/>
  <c r="H57" i="3" s="1"/>
  <c r="M57" i="3" s="1"/>
  <c r="D56" i="3"/>
  <c r="F56" i="3" s="1"/>
  <c r="H56" i="3" s="1"/>
  <c r="M56" i="3" s="1"/>
  <c r="F55" i="3"/>
  <c r="H55" i="3" s="1"/>
  <c r="M55" i="3" s="1"/>
  <c r="D55" i="3"/>
  <c r="D54" i="3"/>
  <c r="F54" i="3" s="1"/>
  <c r="H54" i="3" s="1"/>
  <c r="M54" i="3" s="1"/>
  <c r="D53" i="3"/>
  <c r="F53" i="3" s="1"/>
  <c r="H53" i="3" s="1"/>
  <c r="M53" i="3" s="1"/>
  <c r="D52" i="3"/>
  <c r="F52" i="3" s="1"/>
  <c r="H52" i="3" s="1"/>
  <c r="M52" i="3" s="1"/>
  <c r="D51" i="3"/>
  <c r="F51" i="3" s="1"/>
  <c r="H51" i="3" s="1"/>
  <c r="M51" i="3" s="1"/>
  <c r="D50" i="3"/>
  <c r="F50" i="3" s="1"/>
  <c r="H50" i="3" s="1"/>
  <c r="M50" i="3" s="1"/>
  <c r="D49" i="3"/>
  <c r="F49" i="3" s="1"/>
  <c r="H49" i="3" s="1"/>
  <c r="M49" i="3" s="1"/>
  <c r="D48" i="3"/>
  <c r="F48" i="3" s="1"/>
  <c r="H48" i="3" s="1"/>
  <c r="M48" i="3" s="1"/>
  <c r="F47" i="3"/>
  <c r="H47" i="3" s="1"/>
  <c r="M47" i="3" s="1"/>
  <c r="D47" i="3"/>
  <c r="D46" i="3"/>
  <c r="F46" i="3" s="1"/>
  <c r="H46" i="3" s="1"/>
  <c r="M46" i="3" s="1"/>
  <c r="D45" i="3"/>
  <c r="F45" i="3" s="1"/>
  <c r="H45" i="3" s="1"/>
  <c r="M45" i="3" s="1"/>
  <c r="D44" i="3"/>
  <c r="F44" i="3" s="1"/>
  <c r="H44" i="3" s="1"/>
  <c r="M44" i="3" s="1"/>
  <c r="D43" i="3"/>
  <c r="F43" i="3" s="1"/>
  <c r="H43" i="3" s="1"/>
  <c r="M43" i="3" s="1"/>
  <c r="D42" i="3"/>
  <c r="F42" i="3" s="1"/>
  <c r="H42" i="3" s="1"/>
  <c r="M42" i="3" s="1"/>
  <c r="D41" i="3"/>
  <c r="F41" i="3" s="1"/>
  <c r="H41" i="3" s="1"/>
  <c r="M41" i="3" s="1"/>
  <c r="D40" i="3"/>
  <c r="F40" i="3" s="1"/>
  <c r="H40" i="3" s="1"/>
  <c r="M40" i="3" s="1"/>
  <c r="F39" i="3"/>
  <c r="H39" i="3" s="1"/>
  <c r="M39" i="3" s="1"/>
  <c r="D39" i="3"/>
  <c r="D37" i="3"/>
  <c r="F37" i="3" s="1"/>
  <c r="H37" i="3" s="1"/>
  <c r="M37" i="3" s="1"/>
  <c r="F36" i="3"/>
  <c r="H36" i="3" s="1"/>
  <c r="M36" i="3" s="1"/>
  <c r="D36" i="3"/>
  <c r="D35" i="3"/>
  <c r="F35" i="3" s="1"/>
  <c r="H35" i="3" s="1"/>
  <c r="M35" i="3" s="1"/>
  <c r="D34" i="3"/>
  <c r="F34" i="3" s="1"/>
  <c r="H34" i="3" s="1"/>
  <c r="M34" i="3" s="1"/>
  <c r="D33" i="3"/>
  <c r="F33" i="3" s="1"/>
  <c r="H33" i="3" s="1"/>
  <c r="M33" i="3" s="1"/>
  <c r="D32" i="3"/>
  <c r="F32" i="3" s="1"/>
  <c r="H32" i="3" s="1"/>
  <c r="M32" i="3" s="1"/>
  <c r="D31" i="3"/>
  <c r="F31" i="3" s="1"/>
  <c r="H31" i="3" s="1"/>
  <c r="M31" i="3" s="1"/>
  <c r="F30" i="3"/>
  <c r="H30" i="3" s="1"/>
  <c r="M30" i="3" s="1"/>
  <c r="D30" i="3"/>
  <c r="D29" i="3"/>
  <c r="F29" i="3" s="1"/>
  <c r="H29" i="3" s="1"/>
  <c r="M29" i="3" s="1"/>
  <c r="D28" i="3"/>
  <c r="F28" i="3" s="1"/>
  <c r="H28" i="3" s="1"/>
  <c r="M28" i="3" s="1"/>
  <c r="D27" i="3"/>
  <c r="F27" i="3" s="1"/>
  <c r="H27" i="3" s="1"/>
  <c r="M27" i="3" s="1"/>
  <c r="D26" i="3"/>
  <c r="F26" i="3" s="1"/>
  <c r="H26" i="3" s="1"/>
  <c r="M26" i="3" s="1"/>
  <c r="D25" i="3"/>
  <c r="F25" i="3" s="1"/>
  <c r="H25" i="3" s="1"/>
  <c r="M25" i="3" s="1"/>
  <c r="D24" i="3"/>
  <c r="F24" i="3" s="1"/>
  <c r="H24" i="3" s="1"/>
  <c r="M24" i="3" s="1"/>
  <c r="D23" i="3"/>
  <c r="F23" i="3" s="1"/>
  <c r="H23" i="3" s="1"/>
  <c r="M23" i="3" s="1"/>
  <c r="F22" i="3"/>
  <c r="H22" i="3" s="1"/>
  <c r="M22" i="3" s="1"/>
  <c r="D22" i="3"/>
  <c r="D21" i="3"/>
  <c r="F21" i="3" s="1"/>
  <c r="H21" i="3" s="1"/>
  <c r="M21" i="3" s="1"/>
  <c r="F20" i="3"/>
  <c r="H20" i="3" s="1"/>
  <c r="M20" i="3" s="1"/>
  <c r="D20" i="3"/>
  <c r="D19" i="3"/>
  <c r="F19" i="3" s="1"/>
  <c r="H19" i="3" s="1"/>
  <c r="M19" i="3" s="1"/>
  <c r="D18" i="3"/>
  <c r="F18" i="3" s="1"/>
  <c r="H18" i="3" s="1"/>
  <c r="M18" i="3" s="1"/>
  <c r="D17" i="3"/>
  <c r="F17" i="3" s="1"/>
  <c r="H17" i="3" s="1"/>
  <c r="M17" i="3" s="1"/>
  <c r="D16" i="3"/>
  <c r="F16" i="3" s="1"/>
  <c r="H16" i="3" s="1"/>
  <c r="M16" i="3" s="1"/>
  <c r="D15" i="3"/>
  <c r="F15" i="3" s="1"/>
  <c r="H15" i="3" s="1"/>
  <c r="M15" i="3" s="1"/>
  <c r="F14" i="3"/>
  <c r="H14" i="3" s="1"/>
  <c r="M14" i="3" s="1"/>
  <c r="D14" i="3"/>
  <c r="D13" i="3"/>
  <c r="F13" i="3" s="1"/>
  <c r="H13" i="3" s="1"/>
  <c r="M13" i="3" s="1"/>
  <c r="D12" i="3"/>
  <c r="F12" i="3" s="1"/>
  <c r="H12" i="3" s="1"/>
  <c r="M12" i="3" s="1"/>
  <c r="D11" i="3"/>
  <c r="F11" i="3" s="1"/>
  <c r="H11" i="3" s="1"/>
  <c r="M11" i="3" s="1"/>
  <c r="D10" i="3"/>
  <c r="F10" i="3" s="1"/>
  <c r="H10" i="3" s="1"/>
  <c r="M10" i="3" s="1"/>
  <c r="Z34" i="2"/>
  <c r="AB34" i="2" s="1"/>
  <c r="AD34" i="2" s="1"/>
  <c r="AF34" i="2" s="1"/>
  <c r="O34" i="2"/>
  <c r="Q34" i="2" s="1"/>
  <c r="S34" i="2" s="1"/>
  <c r="U34" i="2" s="1"/>
  <c r="D34" i="2"/>
  <c r="F34" i="2" s="1"/>
  <c r="H34" i="2" s="1"/>
  <c r="J34" i="2" s="1"/>
  <c r="AB33" i="2"/>
  <c r="AD33" i="2" s="1"/>
  <c r="AF33" i="2" s="1"/>
  <c r="Z33" i="2"/>
  <c r="O33" i="2"/>
  <c r="Q33" i="2" s="1"/>
  <c r="S33" i="2" s="1"/>
  <c r="U33" i="2" s="1"/>
  <c r="F33" i="2"/>
  <c r="H33" i="2" s="1"/>
  <c r="J33" i="2" s="1"/>
  <c r="D33" i="2"/>
  <c r="Z32" i="2"/>
  <c r="AB32" i="2" s="1"/>
  <c r="AD32" i="2" s="1"/>
  <c r="AF32" i="2" s="1"/>
  <c r="O32" i="2"/>
  <c r="Q32" i="2" s="1"/>
  <c r="S32" i="2" s="1"/>
  <c r="U32" i="2" s="1"/>
  <c r="D32" i="2"/>
  <c r="F32" i="2" s="1"/>
  <c r="H32" i="2" s="1"/>
  <c r="J32" i="2" s="1"/>
  <c r="Z31" i="2"/>
  <c r="AB31" i="2" s="1"/>
  <c r="AD31" i="2" s="1"/>
  <c r="AF31" i="2" s="1"/>
  <c r="O31" i="2"/>
  <c r="Q31" i="2" s="1"/>
  <c r="S31" i="2" s="1"/>
  <c r="U31" i="2" s="1"/>
  <c r="F31" i="2"/>
  <c r="H31" i="2" s="1"/>
  <c r="J31" i="2" s="1"/>
  <c r="D31" i="2"/>
  <c r="Z29" i="2"/>
  <c r="AB29" i="2" s="1"/>
  <c r="AD29" i="2" s="1"/>
  <c r="AF29" i="2" s="1"/>
  <c r="O29" i="2"/>
  <c r="Q29" i="2" s="1"/>
  <c r="S29" i="2" s="1"/>
  <c r="U29" i="2" s="1"/>
  <c r="D29" i="2"/>
  <c r="F29" i="2" s="1"/>
  <c r="H29" i="2" s="1"/>
  <c r="J29" i="2" s="1"/>
  <c r="Z28" i="2"/>
  <c r="AB28" i="2" s="1"/>
  <c r="AD28" i="2" s="1"/>
  <c r="AF28" i="2" s="1"/>
  <c r="O28" i="2"/>
  <c r="Q28" i="2" s="1"/>
  <c r="S28" i="2" s="1"/>
  <c r="U28" i="2" s="1"/>
  <c r="D28" i="2"/>
  <c r="F28" i="2" s="1"/>
  <c r="H28" i="2" s="1"/>
  <c r="J28" i="2" s="1"/>
  <c r="Z27" i="2"/>
  <c r="AB27" i="2" s="1"/>
  <c r="AD27" i="2" s="1"/>
  <c r="AF27" i="2" s="1"/>
  <c r="Q27" i="2"/>
  <c r="S27" i="2" s="1"/>
  <c r="U27" i="2" s="1"/>
  <c r="O27" i="2"/>
  <c r="D27" i="2"/>
  <c r="F27" i="2" s="1"/>
  <c r="H27" i="2" s="1"/>
  <c r="J27" i="2" s="1"/>
  <c r="AB26" i="2"/>
  <c r="AD26" i="2" s="1"/>
  <c r="AF26" i="2" s="1"/>
  <c r="Z26" i="2"/>
  <c r="O26" i="2"/>
  <c r="Q26" i="2" s="1"/>
  <c r="S26" i="2" s="1"/>
  <c r="U26" i="2" s="1"/>
  <c r="D26" i="2"/>
  <c r="F26" i="2" s="1"/>
  <c r="H26" i="2" s="1"/>
  <c r="J26" i="2" s="1"/>
  <c r="Z24" i="2"/>
  <c r="AB24" i="2" s="1"/>
  <c r="AD24" i="2" s="1"/>
  <c r="AF24" i="2" s="1"/>
  <c r="O24" i="2"/>
  <c r="Q24" i="2" s="1"/>
  <c r="S24" i="2" s="1"/>
  <c r="U24" i="2" s="1"/>
  <c r="D24" i="2"/>
  <c r="F24" i="2" s="1"/>
  <c r="H24" i="2" s="1"/>
  <c r="J24" i="2" s="1"/>
  <c r="AB23" i="2"/>
  <c r="AD23" i="2" s="1"/>
  <c r="AF23" i="2" s="1"/>
  <c r="Z23" i="2"/>
  <c r="O23" i="2"/>
  <c r="Q23" i="2" s="1"/>
  <c r="S23" i="2" s="1"/>
  <c r="U23" i="2" s="1"/>
  <c r="D23" i="2"/>
  <c r="F23" i="2" s="1"/>
  <c r="H23" i="2" s="1"/>
  <c r="J23" i="2" s="1"/>
  <c r="Z22" i="2"/>
  <c r="AB22" i="2" s="1"/>
  <c r="AD22" i="2" s="1"/>
  <c r="AF22" i="2" s="1"/>
  <c r="O22" i="2"/>
  <c r="Q22" i="2" s="1"/>
  <c r="S22" i="2" s="1"/>
  <c r="U22" i="2" s="1"/>
  <c r="D22" i="2"/>
  <c r="F22" i="2" s="1"/>
  <c r="H22" i="2" s="1"/>
  <c r="J22" i="2" s="1"/>
  <c r="Z21" i="2"/>
  <c r="AB21" i="2" s="1"/>
  <c r="AD21" i="2" s="1"/>
  <c r="AF21" i="2" s="1"/>
  <c r="O21" i="2"/>
  <c r="Q21" i="2" s="1"/>
  <c r="S21" i="2" s="1"/>
  <c r="U21" i="2" s="1"/>
  <c r="F21" i="2"/>
  <c r="H21" i="2" s="1"/>
  <c r="J21" i="2" s="1"/>
  <c r="D21" i="2"/>
  <c r="Z19" i="2"/>
  <c r="AB19" i="2" s="1"/>
  <c r="AD19" i="2" s="1"/>
  <c r="AF19" i="2" s="1"/>
  <c r="Q19" i="2"/>
  <c r="S19" i="2" s="1"/>
  <c r="U19" i="2" s="1"/>
  <c r="O19" i="2"/>
  <c r="D19" i="2"/>
  <c r="F19" i="2" s="1"/>
  <c r="H19" i="2" s="1"/>
  <c r="J19" i="2" s="1"/>
  <c r="Z18" i="2"/>
  <c r="AB18" i="2" s="1"/>
  <c r="AD18" i="2" s="1"/>
  <c r="AF18" i="2" s="1"/>
  <c r="O18" i="2"/>
  <c r="Q18" i="2" s="1"/>
  <c r="S18" i="2" s="1"/>
  <c r="U18" i="2" s="1"/>
  <c r="D18" i="2"/>
  <c r="F18" i="2" s="1"/>
  <c r="H18" i="2" s="1"/>
  <c r="J18" i="2" s="1"/>
  <c r="Z17" i="2"/>
  <c r="AB17" i="2" s="1"/>
  <c r="AD17" i="2" s="1"/>
  <c r="AF17" i="2" s="1"/>
  <c r="Q17" i="2"/>
  <c r="S17" i="2" s="1"/>
  <c r="U17" i="2" s="1"/>
  <c r="O17" i="2"/>
  <c r="D17" i="2"/>
  <c r="F17" i="2" s="1"/>
  <c r="H17" i="2" s="1"/>
  <c r="J17" i="2" s="1"/>
  <c r="Z16" i="2"/>
  <c r="AB16" i="2" s="1"/>
  <c r="AD16" i="2" s="1"/>
  <c r="AF16" i="2" s="1"/>
  <c r="O16" i="2"/>
  <c r="Q16" i="2" s="1"/>
  <c r="S16" i="2" s="1"/>
  <c r="U16" i="2" s="1"/>
  <c r="D16" i="2"/>
  <c r="F16" i="2" s="1"/>
  <c r="H16" i="2" s="1"/>
  <c r="J16" i="2" s="1"/>
  <c r="AD13" i="2"/>
  <c r="AF13" i="2" s="1"/>
  <c r="S13" i="2"/>
  <c r="U13" i="2" s="1"/>
  <c r="H13" i="2"/>
  <c r="J13" i="2" s="1"/>
  <c r="J80" i="1"/>
  <c r="D77" i="1"/>
  <c r="F77" i="1" s="1"/>
  <c r="H77" i="1" s="1"/>
  <c r="J77" i="1" s="1"/>
  <c r="D76" i="1"/>
  <c r="F76" i="1" s="1"/>
  <c r="H76" i="1" s="1"/>
  <c r="D75" i="1"/>
  <c r="F75" i="1" s="1"/>
  <c r="H75" i="1" s="1"/>
  <c r="J75" i="1" s="1"/>
  <c r="D74" i="1"/>
  <c r="F74" i="1" s="1"/>
  <c r="H74" i="1" s="1"/>
  <c r="J74" i="1" s="1"/>
  <c r="D72" i="1"/>
  <c r="F72" i="1" s="1"/>
  <c r="H72" i="1" s="1"/>
  <c r="J72" i="1" s="1"/>
  <c r="F71" i="1"/>
  <c r="H71" i="1" s="1"/>
  <c r="J71" i="1" s="1"/>
  <c r="D71" i="1"/>
  <c r="D70" i="1"/>
  <c r="F70" i="1" s="1"/>
  <c r="H70" i="1" s="1"/>
  <c r="J70" i="1" s="1"/>
  <c r="F69" i="1"/>
  <c r="H69" i="1" s="1"/>
  <c r="J69" i="1" s="1"/>
  <c r="D69" i="1"/>
  <c r="D67" i="1"/>
  <c r="F67" i="1" s="1"/>
  <c r="H67" i="1" s="1"/>
  <c r="J67" i="1" s="1"/>
  <c r="D66" i="1"/>
  <c r="F66" i="1" s="1"/>
  <c r="H66" i="1" s="1"/>
  <c r="J66" i="1" s="1"/>
  <c r="D65" i="1"/>
  <c r="F65" i="1" s="1"/>
  <c r="H65" i="1" s="1"/>
  <c r="J65" i="1" s="1"/>
  <c r="D64" i="1"/>
  <c r="F64" i="1" s="1"/>
  <c r="H64" i="1" s="1"/>
  <c r="J64" i="1" s="1"/>
  <c r="D62" i="1"/>
  <c r="F62" i="1" s="1"/>
  <c r="H62" i="1" s="1"/>
  <c r="J62" i="1" s="1"/>
  <c r="F61" i="1"/>
  <c r="H61" i="1" s="1"/>
  <c r="J61" i="1" s="1"/>
  <c r="D61" i="1"/>
  <c r="D60" i="1"/>
  <c r="F60" i="1" s="1"/>
  <c r="H60" i="1" s="1"/>
  <c r="J60" i="1" s="1"/>
  <c r="D59" i="1"/>
  <c r="F59" i="1" s="1"/>
  <c r="H59" i="1" s="1"/>
  <c r="J59" i="1" s="1"/>
  <c r="D57" i="1"/>
  <c r="F57" i="1" s="1"/>
  <c r="H57" i="1" s="1"/>
  <c r="J57" i="1" s="1"/>
  <c r="D56" i="1"/>
  <c r="F56" i="1" s="1"/>
  <c r="H56" i="1" s="1"/>
  <c r="J56" i="1" s="1"/>
  <c r="D55" i="1"/>
  <c r="F55" i="1" s="1"/>
  <c r="H55" i="1" s="1"/>
  <c r="J55" i="1" s="1"/>
  <c r="D54" i="1"/>
  <c r="F54" i="1" s="1"/>
  <c r="H54" i="1" s="1"/>
  <c r="J54" i="1" s="1"/>
  <c r="D52" i="1"/>
  <c r="F52" i="1" s="1"/>
  <c r="H52" i="1" s="1"/>
  <c r="J52" i="1" s="1"/>
  <c r="F51" i="1"/>
  <c r="H51" i="1" s="1"/>
  <c r="J51" i="1" s="1"/>
  <c r="D51" i="1"/>
  <c r="D50" i="1"/>
  <c r="F50" i="1" s="1"/>
  <c r="H50" i="1" s="1"/>
  <c r="J50" i="1" s="1"/>
  <c r="F49" i="1"/>
  <c r="H49" i="1" s="1"/>
  <c r="J49" i="1" s="1"/>
  <c r="D49" i="1"/>
  <c r="D47" i="1"/>
  <c r="F47" i="1" s="1"/>
  <c r="H47" i="1" s="1"/>
  <c r="J47" i="1" s="1"/>
  <c r="D46" i="1"/>
  <c r="F46" i="1" s="1"/>
  <c r="H46" i="1" s="1"/>
  <c r="J46" i="1" s="1"/>
  <c r="D45" i="1"/>
  <c r="F45" i="1" s="1"/>
  <c r="H45" i="1" s="1"/>
  <c r="J45" i="1" s="1"/>
  <c r="D44" i="1"/>
  <c r="F44" i="1" s="1"/>
  <c r="H44" i="1" s="1"/>
  <c r="J44" i="1" s="1"/>
  <c r="D42" i="1"/>
  <c r="F42" i="1" s="1"/>
  <c r="H42" i="1" s="1"/>
  <c r="J42" i="1" s="1"/>
  <c r="F41" i="1"/>
  <c r="H41" i="1" s="1"/>
  <c r="J41" i="1" s="1"/>
  <c r="D41" i="1"/>
  <c r="D40" i="1"/>
  <c r="F40" i="1" s="1"/>
  <c r="H40" i="1" s="1"/>
  <c r="J40" i="1" s="1"/>
  <c r="D39" i="1"/>
  <c r="F39" i="1" s="1"/>
  <c r="H39" i="1" s="1"/>
  <c r="J39" i="1" s="1"/>
  <c r="D37" i="1"/>
  <c r="F37" i="1" s="1"/>
  <c r="H37" i="1" s="1"/>
  <c r="J37" i="1" s="1"/>
  <c r="D36" i="1"/>
  <c r="F36" i="1" s="1"/>
  <c r="H36" i="1" s="1"/>
  <c r="J36" i="1" s="1"/>
  <c r="D35" i="1"/>
  <c r="F35" i="1" s="1"/>
  <c r="H35" i="1" s="1"/>
  <c r="J35" i="1" s="1"/>
  <c r="D34" i="1"/>
  <c r="F34" i="1" s="1"/>
  <c r="H34" i="1" s="1"/>
  <c r="J34" i="1" s="1"/>
  <c r="D33" i="1"/>
  <c r="F33" i="1" s="1"/>
  <c r="H33" i="1" s="1"/>
  <c r="J33" i="1" s="1"/>
  <c r="F32" i="1"/>
  <c r="H32" i="1" s="1"/>
  <c r="J32" i="1" s="1"/>
  <c r="D32" i="1"/>
  <c r="D30" i="1"/>
  <c r="F30" i="1" s="1"/>
  <c r="H30" i="1" s="1"/>
  <c r="J30" i="1" s="1"/>
  <c r="D29" i="1"/>
  <c r="F29" i="1" s="1"/>
  <c r="H29" i="1" s="1"/>
  <c r="J29" i="1" s="1"/>
  <c r="D28" i="1"/>
  <c r="F28" i="1" s="1"/>
  <c r="H28" i="1" s="1"/>
  <c r="J28" i="1" s="1"/>
  <c r="D27" i="1"/>
  <c r="F27" i="1" s="1"/>
  <c r="H27" i="1" s="1"/>
  <c r="J27" i="1" s="1"/>
  <c r="D26" i="1"/>
  <c r="F26" i="1" s="1"/>
  <c r="H26" i="1" s="1"/>
  <c r="J26" i="1" s="1"/>
  <c r="D25" i="1"/>
  <c r="F25" i="1" s="1"/>
  <c r="H25" i="1" s="1"/>
  <c r="J25" i="1" s="1"/>
  <c r="D23" i="1"/>
  <c r="F23" i="1" s="1"/>
  <c r="H23" i="1" s="1"/>
  <c r="J23" i="1" s="1"/>
  <c r="F22" i="1"/>
  <c r="H22" i="1" s="1"/>
  <c r="J22" i="1" s="1"/>
  <c r="D22" i="1"/>
  <c r="D21" i="1"/>
  <c r="F21" i="1" s="1"/>
  <c r="H21" i="1" s="1"/>
  <c r="J21" i="1" s="1"/>
  <c r="D20" i="1"/>
  <c r="F20" i="1" s="1"/>
  <c r="H20" i="1" s="1"/>
  <c r="J20" i="1" s="1"/>
  <c r="D19" i="1"/>
  <c r="F19" i="1" s="1"/>
  <c r="H19" i="1" s="1"/>
  <c r="J19" i="1" s="1"/>
  <c r="D18" i="1"/>
  <c r="F18" i="1" s="1"/>
  <c r="H18" i="1" s="1"/>
  <c r="J18" i="1" s="1"/>
  <c r="D16" i="1"/>
  <c r="F16" i="1" s="1"/>
  <c r="H16" i="1" s="1"/>
  <c r="J16" i="1" s="1"/>
  <c r="D15" i="1"/>
  <c r="F15" i="1" s="1"/>
  <c r="H15" i="1" s="1"/>
  <c r="J15" i="1" s="1"/>
  <c r="D14" i="1"/>
  <c r="F14" i="1" s="1"/>
  <c r="H14" i="1" s="1"/>
  <c r="J14" i="1" s="1"/>
  <c r="F13" i="1"/>
  <c r="H13" i="1" s="1"/>
  <c r="J13" i="1" s="1"/>
  <c r="D13" i="1"/>
  <c r="D12" i="1"/>
  <c r="F12" i="1" s="1"/>
  <c r="H12" i="1" s="1"/>
  <c r="J12" i="1" s="1"/>
  <c r="D11" i="1"/>
  <c r="F11" i="1" s="1"/>
  <c r="H11" i="1" s="1"/>
  <c r="J11" i="1" s="1"/>
  <c r="J76" i="1" l="1"/>
  <c r="J79" i="1"/>
</calcChain>
</file>

<file path=xl/sharedStrings.xml><?xml version="1.0" encoding="utf-8"?>
<sst xmlns="http://schemas.openxmlformats.org/spreadsheetml/2006/main" count="1168" uniqueCount="347">
  <si>
    <t>April 2020-Mar 2021</t>
  </si>
  <si>
    <t xml:space="preserve">GRADE </t>
  </si>
  <si>
    <t xml:space="preserve">TOTAL </t>
  </si>
  <si>
    <t xml:space="preserve">Comments </t>
  </si>
  <si>
    <t>POINT</t>
  </si>
  <si>
    <t>SALARY</t>
  </si>
  <si>
    <t>GRADE 2</t>
  </si>
  <si>
    <t xml:space="preserve">Bar Point 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</si>
  <si>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</si>
  <si>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</si>
  <si>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</si>
  <si>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</si>
  <si>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</si>
  <si>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</si>
  <si>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</si>
  <si>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</si>
  <si>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</si>
  <si>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</si>
  <si>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13</t>
  </si>
  <si>
    <t>AD</t>
  </si>
  <si>
    <t>Grade 14</t>
  </si>
  <si>
    <t>Deputy Director</t>
  </si>
  <si>
    <t>Bar Point</t>
  </si>
  <si>
    <t>AfC Chief Officer Grades</t>
  </si>
  <si>
    <t>CO85</t>
  </si>
  <si>
    <t>131,934</t>
  </si>
  <si>
    <t>CO86</t>
  </si>
  <si>
    <t>135,534</t>
  </si>
  <si>
    <t>Chief Officer</t>
  </si>
  <si>
    <t>CO87</t>
  </si>
  <si>
    <t>139,128</t>
  </si>
  <si>
    <t>CEFO</t>
  </si>
  <si>
    <t>CO88</t>
  </si>
  <si>
    <t>142,728</t>
  </si>
  <si>
    <t>CO89</t>
  </si>
  <si>
    <t>146,322</t>
  </si>
  <si>
    <t>CO90</t>
  </si>
  <si>
    <t>149,799</t>
  </si>
  <si>
    <t>CO91</t>
  </si>
  <si>
    <t>153,348</t>
  </si>
  <si>
    <t>CO92</t>
  </si>
  <si>
    <t>156,987</t>
  </si>
  <si>
    <t>CO93</t>
  </si>
  <si>
    <t>160,704</t>
  </si>
  <si>
    <t>CO94</t>
  </si>
  <si>
    <t>164,520</t>
  </si>
  <si>
    <t>SOCIAL WORKERS April 2021 (updated April 2021)</t>
  </si>
  <si>
    <t>WEF June 2020 - Spot salary for a NQSW = £28,859</t>
  </si>
  <si>
    <t xml:space="preserve">WEF April 2021 - Spot salary for a NQSW = £29,436 </t>
  </si>
  <si>
    <t>Child Protection/Pods</t>
  </si>
  <si>
    <t>Child protection/Pods</t>
  </si>
  <si>
    <t>Family Placement and Adoption</t>
  </si>
  <si>
    <t xml:space="preserve">Early Years </t>
  </si>
  <si>
    <t>Early Help</t>
  </si>
  <si>
    <t>TOTAL</t>
  </si>
  <si>
    <t>NQSW (WEF June 2020)</t>
  </si>
  <si>
    <t xml:space="preserve">NQSW (WEF April 2021 </t>
  </si>
  <si>
    <t>NQSW</t>
  </si>
  <si>
    <t>NQSW (WEF April 2021)</t>
  </si>
  <si>
    <t>Exp SW - CP</t>
  </si>
  <si>
    <t>Exp SW - FPT&amp;A</t>
  </si>
  <si>
    <t xml:space="preserve">Exp SW </t>
  </si>
  <si>
    <t>Exp SW - EY</t>
  </si>
  <si>
    <t>CP05</t>
  </si>
  <si>
    <t>PA05</t>
  </si>
  <si>
    <t>EY05</t>
  </si>
  <si>
    <t>EH05</t>
  </si>
  <si>
    <t>CP06</t>
  </si>
  <si>
    <t>PA06</t>
  </si>
  <si>
    <t>EY06</t>
  </si>
  <si>
    <t>EH06</t>
  </si>
  <si>
    <t>CP07</t>
  </si>
  <si>
    <t>PA07</t>
  </si>
  <si>
    <t>EY07</t>
  </si>
  <si>
    <t>EH07</t>
  </si>
  <si>
    <t>CP08</t>
  </si>
  <si>
    <t>PA08</t>
  </si>
  <si>
    <t>EY08</t>
  </si>
  <si>
    <t>EH08</t>
  </si>
  <si>
    <t>Snr Practitioner - CP</t>
  </si>
  <si>
    <t>Snr Practitioner - FPT&amp;A</t>
  </si>
  <si>
    <t xml:space="preserve">Snr Practitioner </t>
  </si>
  <si>
    <t>Snr Practitioner - EY</t>
  </si>
  <si>
    <t>CP09</t>
  </si>
  <si>
    <t>PA09</t>
  </si>
  <si>
    <t>EY09</t>
  </si>
  <si>
    <t>EH09</t>
  </si>
  <si>
    <t>CP10</t>
  </si>
  <si>
    <t>PA10</t>
  </si>
  <si>
    <t>EY10</t>
  </si>
  <si>
    <t>EH10</t>
  </si>
  <si>
    <t>CP11</t>
  </si>
  <si>
    <t>PA11</t>
  </si>
  <si>
    <t>EY11</t>
  </si>
  <si>
    <t>EH11</t>
  </si>
  <si>
    <t>CP12</t>
  </si>
  <si>
    <t>PA12</t>
  </si>
  <si>
    <t>EY12</t>
  </si>
  <si>
    <t>EH12</t>
  </si>
  <si>
    <t>Asst Team Mgr - CP</t>
  </si>
  <si>
    <t>Asst Team Mgr - FPT&amp;A</t>
  </si>
  <si>
    <t xml:space="preserve">Asst Team Mgr </t>
  </si>
  <si>
    <t>Asst Team Mgr - EY</t>
  </si>
  <si>
    <t>CP13</t>
  </si>
  <si>
    <t>PA13</t>
  </si>
  <si>
    <t>EY13</t>
  </si>
  <si>
    <t>EH13</t>
  </si>
  <si>
    <t>CP14</t>
  </si>
  <si>
    <t>PA14</t>
  </si>
  <si>
    <t>EY14</t>
  </si>
  <si>
    <t>EH14</t>
  </si>
  <si>
    <t>CP15</t>
  </si>
  <si>
    <t>PA15</t>
  </si>
  <si>
    <t>EY15</t>
  </si>
  <si>
    <t>EH15</t>
  </si>
  <si>
    <t>CP16</t>
  </si>
  <si>
    <t>PA16</t>
  </si>
  <si>
    <t>EY16</t>
  </si>
  <si>
    <t>EH16</t>
  </si>
  <si>
    <t>Team Manager - CP</t>
  </si>
  <si>
    <t>Team Manager - FPT&amp;A</t>
  </si>
  <si>
    <t xml:space="preserve">Team Manager </t>
  </si>
  <si>
    <t>Team Manager - EY</t>
  </si>
  <si>
    <t>CP17</t>
  </si>
  <si>
    <t>PA17</t>
  </si>
  <si>
    <t>EY17</t>
  </si>
  <si>
    <t>EH17</t>
  </si>
  <si>
    <t>CP18</t>
  </si>
  <si>
    <t>PA18</t>
  </si>
  <si>
    <t>EY18</t>
  </si>
  <si>
    <t>EH18</t>
  </si>
  <si>
    <t>CP19</t>
  </si>
  <si>
    <t>PA19</t>
  </si>
  <si>
    <t>EY19</t>
  </si>
  <si>
    <t>EH19</t>
  </si>
  <si>
    <t>CP20</t>
  </si>
  <si>
    <t>PA20</t>
  </si>
  <si>
    <t>EY20</t>
  </si>
  <si>
    <t>EH20</t>
  </si>
  <si>
    <t xml:space="preserve">Child Protection </t>
  </si>
  <si>
    <t>Notice Period NQSW = 1 months</t>
  </si>
  <si>
    <t xml:space="preserve">Notice Period Social Work Grades = 2 months </t>
  </si>
  <si>
    <t>Family Placement Team &amp; Adoption</t>
  </si>
  <si>
    <t>NB: Rates not applied till June 2018</t>
  </si>
  <si>
    <t>NB: Rates applied April 2019</t>
  </si>
  <si>
    <t xml:space="preserve">Rates updated  April 2021 </t>
  </si>
  <si>
    <t>AfC RBWM EIP April 2021 (updated April 2021)</t>
  </si>
  <si>
    <t>EIP ROLE</t>
  </si>
  <si>
    <t>SP Point</t>
  </si>
  <si>
    <t>BAR</t>
  </si>
  <si>
    <t>Notes</t>
  </si>
  <si>
    <t>Assistant Ed Psych</t>
  </si>
  <si>
    <t>Consultant</t>
  </si>
  <si>
    <t>Consultant SPA</t>
  </si>
  <si>
    <t>Adviser/Inspector</t>
  </si>
  <si>
    <t>Adviser/Inspector SPA</t>
  </si>
  <si>
    <t>Senior Adviser</t>
  </si>
  <si>
    <t>Senior Adviser SPA</t>
  </si>
  <si>
    <t>Princ Adviser</t>
  </si>
  <si>
    <t>Princ SPA</t>
  </si>
  <si>
    <t>Ed Psychs</t>
  </si>
  <si>
    <t>Ed Psych</t>
  </si>
  <si>
    <t>Ed Psych SPA</t>
  </si>
  <si>
    <t>Snr Ed Psych</t>
  </si>
  <si>
    <t>Snr Ed Psych SPA</t>
  </si>
  <si>
    <t>Princ Ed Psych</t>
  </si>
  <si>
    <t xml:space="preserve">Notice Period = 3 months </t>
  </si>
  <si>
    <t>NB: 2018 Rates not applied till June 2018</t>
  </si>
  <si>
    <t>NB: 2019 Rates applied April 2019</t>
  </si>
  <si>
    <t>New AfC Apprentice Pay Scales – From April 1 2022</t>
  </si>
  <si>
    <t>Year (Age)</t>
  </si>
  <si>
    <t>New AfC Hourly pay rate April 2021</t>
  </si>
  <si>
    <t>New AfC Weekly pay rate April 2021*</t>
  </si>
  <si>
    <t>New 6 Month pay review rate</t>
  </si>
  <si>
    <t>Monthly Gross Pay</t>
  </si>
  <si>
    <t>FTE Salary</t>
  </si>
  <si>
    <t>FTE Salary + 6 Month  Pay Review</t>
  </si>
  <si>
    <t>First Year Apprentice Rate</t>
  </si>
  <si>
    <t>£5.84 p/hr</t>
  </si>
  <si>
    <t>£230**</t>
  </si>
  <si>
    <t>**£996.66</t>
  </si>
  <si>
    <t>(6 Months)</t>
  </si>
  <si>
    <t>2nd Year (16-17 years)</t>
  </si>
  <si>
    <t>£7.23 p/hr</t>
  </si>
  <si>
    <t>N/A</t>
  </si>
  <si>
    <t>2nd Year (18 - 20 years)</t>
  </si>
  <si>
    <t>2nd Year (21 – 22 years)</t>
  </si>
  <si>
    <t>£8.41 p/hr</t>
  </si>
  <si>
    <t>2nd Year (23 years +)</t>
  </si>
  <si>
    <t>£9.00 p/hr</t>
  </si>
  <si>
    <t xml:space="preserve">*Based on 36 hr working week     **6 month pay rise for 1st year apprentices subject to satisfactory completion of probation. </t>
  </si>
  <si>
    <t>Apprentices are entitled to the Apprentice Rate if they’re either:</t>
  </si>
  <si>
    <r>
      <rPr>
        <sz val="12"/>
        <color rgb="FF0B0C0C"/>
        <rFont val="Noto Sans Symbols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>Aged under 19</t>
    </r>
  </si>
  <si>
    <r>
      <rPr>
        <sz val="12"/>
        <color rgb="FF0B0C0C"/>
        <rFont val="Noto Sans Symbols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 xml:space="preserve">Aged 19 or over and in the </t>
    </r>
    <r>
      <rPr>
        <b/>
        <sz val="12"/>
        <color rgb="FF0B0C0C"/>
        <rFont val="Calibri"/>
      </rPr>
      <t>first year</t>
    </r>
    <r>
      <rPr>
        <sz val="12"/>
        <color rgb="FF0B0C0C"/>
        <rFont val="Calibri"/>
      </rPr>
      <t xml:space="preserve"> of their apprenticeship</t>
    </r>
  </si>
  <si>
    <t xml:space="preserve">Example: An apprentice aged 22 in the first year of their apprenticeship is entitled to a minimum hourly rate of £4.30 p/hr </t>
  </si>
  <si>
    <t>Apprentices are entitled to the minimum wage for their age if they both:</t>
  </si>
  <si>
    <r>
      <rPr>
        <sz val="12"/>
        <color rgb="FF0B0C0C"/>
        <rFont val="Noto Sans Symbols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 xml:space="preserve">Are aged 19 or over </t>
    </r>
  </si>
  <si>
    <r>
      <rPr>
        <sz val="12"/>
        <color rgb="FF0B0C0C"/>
        <rFont val="Noto Sans Symbols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 xml:space="preserve">Have </t>
    </r>
    <r>
      <rPr>
        <b/>
        <sz val="12"/>
        <color rgb="FF0B0C0C"/>
        <rFont val="Calibri"/>
      </rPr>
      <t>completed the first year</t>
    </r>
    <r>
      <rPr>
        <sz val="12"/>
        <color rgb="FF0B0C0C"/>
        <rFont val="Calibri"/>
      </rPr>
      <t xml:space="preserve"> of an apprenticeship</t>
    </r>
  </si>
  <si>
    <t>Example: An apprentice aged 22 who has completed the first year of their apprenticeship is entitled to a minimum hourly rate of £8.36 p/hr</t>
  </si>
  <si>
    <t>Apprentices aged 23 or over who have completed the first year of an apprenticeship are entitled to a minimum hourly rate of £8.91 p/hr</t>
  </si>
  <si>
    <t>Workers aged under 23, or apprentices are legally entitled to at least the National Minimum Wage.</t>
  </si>
  <si>
    <t>From 1 April 2021 the National Living Wage will apply to workers aged 23 and over.</t>
  </si>
  <si>
    <t>Date</t>
  </si>
  <si>
    <t>23 &amp; Over</t>
  </si>
  <si>
    <t>21 to 22</t>
  </si>
  <si>
    <t>18 to 20</t>
  </si>
  <si>
    <t>Under 18</t>
  </si>
  <si>
    <t xml:space="preserve">Apprentice </t>
  </si>
  <si>
    <t>From 1st April 2021</t>
  </si>
  <si>
    <t>AfC RBWM CENTRALLY EMPLOYED TEACHERS SALARY SCALES</t>
  </si>
  <si>
    <t>5.5% to minimum of MPR and 2.75%  maximum of MPR, plus variable % increases on advisory pay points</t>
  </si>
  <si>
    <t xml:space="preserve">2.75% on minimum and maximum plus all advisory pay points for all other pay ranges and allowances </t>
  </si>
  <si>
    <t xml:space="preserve">Reintroduction of advisory pay points </t>
  </si>
  <si>
    <t>MAIN PAY RANGE QUALIFIED TEACHERS</t>
  </si>
  <si>
    <t>Range between £26,948 &amp; £38,174</t>
  </si>
  <si>
    <t>@2012 structure. Advisory points reintroduced 2020</t>
  </si>
  <si>
    <t>TOTAL  SALARY</t>
  </si>
  <si>
    <t>MONTHLY SALARY</t>
  </si>
  <si>
    <t>WEEKLY SALARY</t>
  </si>
  <si>
    <t>SUPPLY HOURLY RATE</t>
  </si>
  <si>
    <t>% INCREASE</t>
  </si>
  <si>
    <t>£</t>
  </si>
  <si>
    <t>M1</t>
  </si>
  <si>
    <t>UPPER PAY RANGE</t>
  </si>
  <si>
    <t>Range between £39,864 &amp; £42,780</t>
  </si>
  <si>
    <t>ADDITIONAL ALLOWANCES</t>
  </si>
  <si>
    <t>Uprated by 2.75%</t>
  </si>
  <si>
    <t>For guidance only</t>
  </si>
  <si>
    <t>R&amp;R Not uprated by pay award</t>
  </si>
  <si>
    <t>@2012 structure</t>
  </si>
  <si>
    <t>ALLOWANCE</t>
  </si>
  <si>
    <r>
      <rPr>
        <b/>
        <sz val="8"/>
        <color rgb="FFF1C232"/>
        <rFont val="Arial"/>
      </rPr>
      <t>AMOUNT</t>
    </r>
    <r>
      <rPr>
        <sz val="8"/>
        <color rgb="FFF1C232"/>
        <rFont val="Arial"/>
      </rPr>
      <t xml:space="preserve"> p.a.</t>
    </r>
  </si>
  <si>
    <r>
      <rPr>
        <b/>
        <sz val="8"/>
        <color rgb="FFF1C232"/>
        <rFont val="Arial"/>
      </rPr>
      <t>AMOUNT</t>
    </r>
    <r>
      <rPr>
        <sz val="8"/>
        <color rgb="FFF1C232"/>
        <rFont val="Arial"/>
      </rPr>
      <t xml:space="preserve"> p.a.</t>
    </r>
  </si>
  <si>
    <t>INCENTIVE</t>
  </si>
  <si>
    <r>
      <rPr>
        <b/>
        <sz val="8"/>
        <color rgb="FFF1C232"/>
        <rFont val="Arial"/>
      </rPr>
      <t>AMOUNT</t>
    </r>
    <r>
      <rPr>
        <sz val="8"/>
        <color rgb="FFF1C232"/>
        <rFont val="Arial"/>
      </rPr>
      <t xml:space="preserve"> p.a.</t>
    </r>
  </si>
  <si>
    <t>£ min</t>
  </si>
  <si>
    <t>£ max</t>
  </si>
  <si>
    <t>U1</t>
  </si>
  <si>
    <t>TLR Level 2 a</t>
  </si>
  <si>
    <t>STPCD min</t>
  </si>
  <si>
    <t>Recruitment and retention 1</t>
  </si>
  <si>
    <t>TLR Level 2 b</t>
  </si>
  <si>
    <t>Recruitment and retention 2</t>
  </si>
  <si>
    <t>TLR Level 2 c</t>
  </si>
  <si>
    <t>Recruitment and retention 3</t>
  </si>
  <si>
    <t>TLR Level 2d</t>
  </si>
  <si>
    <t>STPCD max</t>
  </si>
  <si>
    <t>Recruitment and retention 4</t>
  </si>
  <si>
    <t>Recruitment and retention 5</t>
  </si>
  <si>
    <t>TLR Level 1 a</t>
  </si>
  <si>
    <t>Special Needs 1</t>
  </si>
  <si>
    <t>TLR Level 1 b</t>
  </si>
  <si>
    <t>Special Needs 2</t>
  </si>
  <si>
    <t>TLR Level 1 c</t>
  </si>
  <si>
    <t>TLR Level 1 d</t>
  </si>
  <si>
    <t>R&amp;R incentives are determind by</t>
  </si>
  <si>
    <t>the school</t>
  </si>
  <si>
    <t>TLR 3</t>
  </si>
  <si>
    <t>UNQUALIFIED TEACHERS</t>
  </si>
  <si>
    <t>Range between £19,363 &amp; £29,924</t>
  </si>
  <si>
    <t>SPINE POINT</t>
  </si>
  <si>
    <t xml:space="preserve">LEADING PRACTITIONER </t>
  </si>
  <si>
    <t>Range between £43,570 &amp; £65,631</t>
  </si>
  <si>
    <t>LEADERSHIP GROUP SCALE</t>
  </si>
  <si>
    <t>Group 0 Points 1-5 see below</t>
  </si>
  <si>
    <t xml:space="preserve">Group </t>
  </si>
  <si>
    <t>L6</t>
  </si>
  <si>
    <t>L11</t>
  </si>
  <si>
    <t>L7</t>
  </si>
  <si>
    <t>L12</t>
  </si>
  <si>
    <t>L8</t>
  </si>
  <si>
    <t>L13</t>
  </si>
  <si>
    <t>L9</t>
  </si>
  <si>
    <t>L14</t>
  </si>
  <si>
    <t>L10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</si>
  <si>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</si>
  <si>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</si>
  <si>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</si>
  <si>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</si>
  <si>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</si>
  <si>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</si>
  <si>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</si>
  <si>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</si>
  <si>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</si>
  <si>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</si>
  <si>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</si>
  <si>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</si>
  <si>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</si>
  <si>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</si>
  <si>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</si>
  <si>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</si>
  <si>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</si>
  <si>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</si>
  <si>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</si>
  <si>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</si>
  <si>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</si>
  <si>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</si>
  <si>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</si>
  <si>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</si>
  <si>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</si>
  <si>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</si>
  <si>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</si>
  <si>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</si>
  <si>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</si>
  <si>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L1</t>
  </si>
  <si>
    <t>L2</t>
  </si>
  <si>
    <t>L3</t>
  </si>
  <si>
    <t>L4</t>
  </si>
  <si>
    <t>L5</t>
  </si>
  <si>
    <t>Unit scores &amp; school groups</t>
  </si>
  <si>
    <t xml:space="preserve"> Point ranges by school group </t>
  </si>
  <si>
    <t>Unit score</t>
  </si>
  <si>
    <t>School group</t>
  </si>
  <si>
    <t>Group</t>
  </si>
  <si>
    <t>Range of points</t>
  </si>
  <si>
    <t>Up to 1,000</t>
  </si>
  <si>
    <t>L6 - L18</t>
  </si>
  <si>
    <t>1,001 to 2,200</t>
  </si>
  <si>
    <t>L8 - L21</t>
  </si>
  <si>
    <t>Up to 2,200</t>
  </si>
  <si>
    <t>2(S)</t>
  </si>
  <si>
    <t>L11 - L24</t>
  </si>
  <si>
    <t>2,201 to 3,500</t>
  </si>
  <si>
    <t>3 (3S)</t>
  </si>
  <si>
    <t>L14 - L27</t>
  </si>
  <si>
    <t>3,501 to 5,000</t>
  </si>
  <si>
    <t>4 (4S)</t>
  </si>
  <si>
    <t>L18 - L31</t>
  </si>
  <si>
    <t>5,001 to 7,500</t>
  </si>
  <si>
    <t>5 (5S)</t>
  </si>
  <si>
    <t>L21 - L35</t>
  </si>
  <si>
    <t>7,501 to 11,000</t>
  </si>
  <si>
    <t>6 (6S)</t>
  </si>
  <si>
    <t>L24 - L39</t>
  </si>
  <si>
    <t>11,001 to 17,000</t>
  </si>
  <si>
    <t>7 (7S)</t>
  </si>
  <si>
    <t>L28 - L43</t>
  </si>
  <si>
    <t xml:space="preserve">  More than 17,001</t>
  </si>
  <si>
    <t>8 (8S)</t>
  </si>
  <si>
    <t xml:space="preserve">SENIOR LEADERSHIP DIRECTOR TEAM PAY BANDS Whilst updated in April 2021 - Not in use since point of transfer </t>
  </si>
  <si>
    <t xml:space="preserve">7 Point Range </t>
  </si>
  <si>
    <t xml:space="preserve">Copy of EX RBWM HoS/Service Lead - Mirrors Grade 13 band up to Director level  </t>
  </si>
  <si>
    <t xml:space="preserve">Deputy Director </t>
  </si>
  <si>
    <t xml:space="preserve">Executive Director </t>
  </si>
  <si>
    <t>MD</t>
  </si>
  <si>
    <t>NB: Rates updated June 2018</t>
  </si>
  <si>
    <t>Rates updated  April 2019. No Change in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</si>
</sst>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£&quot;#,##0;[Red]\-&quot;£&quot;#,##0"/>
    <numFmt numFmtId="8" formatCode="&quot;£&quot;#,##0.00;[Red]\-&quot;£&quot;#,##0.00"/>
    <numFmt numFmtId="164" formatCode="mmmm\ yyyy"/>
    <numFmt numFmtId="165" formatCode="&quot;£&quot;#,##0"/>
    <numFmt numFmtId="166" formatCode="0.0000"/>
    <numFmt numFmtId="167" formatCode="mmm\ yyyy"/>
    <numFmt numFmtId="168" formatCode="[$£-809]#,##0"/>
    <numFmt numFmtId="169" formatCode="d/m/yyyy"/>
    <numFmt numFmtId="170" formatCode="#,##0.0000"/>
    <numFmt numFmtId="171" formatCode="_-* #,##0.00_-;\-* #,##0.00_-;_-* &quot;-&quot;??_-;_-@"/>
    <numFmt numFmtId="172" formatCode="#,##0_ ;\-#,##0\ "/>
  </numFmts>
  <fonts count="74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Arial"/>
    </font>
    <font>
      <b/>
      <sz val="16"/>
      <color theme="1"/>
      <name val="Arial"/>
    </font>
    <font>
      <b/>
      <sz val="12"/>
      <color theme="1"/>
      <name val="calibri"/>
      <scheme val="minor"/>
    </font>
    <font>
      <sz val="11"/>
      <color theme="1"/>
      <name val="Arial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b/>
      <sz val="12"/>
      <color rgb="FFF1C232"/>
      <name val="calibri"/>
      <scheme val="minor"/>
    </font>
    <font>
      <b/>
      <sz val="8"/>
      <color theme="1"/>
      <name val="calibri"/>
      <scheme val="minor"/>
    </font>
    <font>
      <sz val="11"/>
      <color theme="1"/>
      <name val="Arial"/>
    </font>
    <font>
      <sz val="12"/>
      <color rgb="FFF1C232"/>
      <name val="calibri"/>
      <scheme val="minor"/>
    </font>
    <font>
      <sz val="12"/>
      <color rgb="FFF1C232"/>
      <name val="Arial"/>
    </font>
    <font>
      <sz val="12"/>
      <color theme="1"/>
      <name val="Calibri"/>
    </font>
    <font>
      <sz val="12"/>
      <color rgb="FF000000"/>
      <name val="Arial"/>
    </font>
    <font>
      <sz val="12"/>
      <color theme="1"/>
      <name val="Arial"/>
    </font>
    <font>
      <sz val="11"/>
      <color theme="1"/>
      <name val="Calibri"/>
    </font>
    <font>
      <b/>
      <sz val="11"/>
      <color rgb="FFF1C232"/>
      <name val="Calibri"/>
    </font>
    <font>
      <sz val="11"/>
      <color rgb="FFF1C232"/>
      <name val="Calibri"/>
    </font>
    <font>
      <sz val="8"/>
      <color theme="1"/>
      <name val="calibri"/>
      <scheme val="minor"/>
    </font>
    <font>
      <sz val="11"/>
      <color rgb="FFFF0000"/>
      <name val="calibri"/>
      <scheme val="minor"/>
    </font>
    <font>
      <b/>
      <sz val="12"/>
      <color theme="1"/>
      <name val="Arial"/>
    </font>
    <font>
      <b/>
      <sz val="11"/>
      <color rgb="FFF1C232"/>
      <name val="Arial"/>
    </font>
    <font>
      <b/>
      <sz val="11"/>
      <color rgb="FFF1C232"/>
      <name val="calibri"/>
      <scheme val="minor"/>
    </font>
    <font>
      <b/>
      <i/>
      <sz val="11"/>
      <color rgb="FFFFFF00"/>
      <name val="Arial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sz val="11"/>
      <color rgb="FFF1C232"/>
      <name val="calibri"/>
      <scheme val="minor"/>
    </font>
    <font>
      <sz val="11"/>
      <color rgb="FFF1C232"/>
      <name val="Arial"/>
    </font>
    <font>
      <b/>
      <sz val="11"/>
      <color rgb="FFFF0000"/>
      <name val="calibri"/>
      <scheme val="minor"/>
    </font>
    <font>
      <i/>
      <sz val="11"/>
      <color theme="1"/>
      <name val="calibri"/>
      <scheme val="minor"/>
    </font>
    <font>
      <i/>
      <sz val="11"/>
      <color theme="1"/>
      <name val="Arial"/>
    </font>
    <font>
      <b/>
      <i/>
      <sz val="11"/>
      <color theme="1"/>
      <name val="Arial"/>
    </font>
    <font>
      <b/>
      <i/>
      <sz val="11"/>
      <color theme="1"/>
      <name val="calibri"/>
      <scheme val="minor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sz val="7"/>
      <color rgb="FFFFFFFF"/>
      <name val="Arial"/>
    </font>
    <font>
      <b/>
      <sz val="14"/>
      <color rgb="FF0B0C0C"/>
      <name val="calibri"/>
      <scheme val="minor"/>
    </font>
    <font>
      <sz val="12"/>
      <color rgb="FF0B0C0C"/>
      <name val="Noto Sans Symbols"/>
    </font>
    <font>
      <b/>
      <i/>
      <sz val="12"/>
      <color rgb="FF808080"/>
      <name val="calibri"/>
      <scheme val="minor"/>
    </font>
    <font>
      <b/>
      <i/>
      <sz val="12"/>
      <color theme="1"/>
      <name val="calibri"/>
      <scheme val="minor"/>
    </font>
    <font>
      <b/>
      <i/>
      <u/>
      <sz val="12"/>
      <color theme="1"/>
      <name val="calibri"/>
      <scheme val="minor"/>
    </font>
    <font>
      <b/>
      <sz val="14"/>
      <color theme="1"/>
      <name val="Arial"/>
    </font>
    <font>
      <b/>
      <sz val="16"/>
      <color rgb="FFF1C232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u/>
      <sz val="11"/>
      <color rgb="FF666666"/>
      <name val="calibri"/>
      <scheme val="minor"/>
    </font>
    <font>
      <b/>
      <sz val="11"/>
      <color rgb="FF666666"/>
      <name val="calibri"/>
      <scheme val="minor"/>
    </font>
    <font>
      <b/>
      <u/>
      <sz val="11"/>
      <color theme="1"/>
      <name val="calibri"/>
      <scheme val="minor"/>
    </font>
    <font>
      <b/>
      <u/>
      <sz val="11"/>
      <color theme="1"/>
      <name val="calibri"/>
      <scheme val="minor"/>
    </font>
    <font>
      <b/>
      <sz val="10"/>
      <color rgb="FF333399"/>
      <name val="Times New Roman"/>
    </font>
    <font>
      <b/>
      <u/>
      <sz val="8"/>
      <color rgb="FF333399"/>
      <name val="Times New Roman"/>
    </font>
    <font>
      <b/>
      <u/>
      <sz val="8"/>
      <color rgb="FF333399"/>
      <name val="Times New Roman"/>
    </font>
    <font>
      <sz val="8"/>
      <color rgb="FF333399"/>
      <name val="Arial"/>
    </font>
    <font>
      <b/>
      <sz val="8"/>
      <color rgb="FFF1C232"/>
      <name val="Arial"/>
    </font>
    <font>
      <b/>
      <sz val="8"/>
      <color rgb="FF000000"/>
      <name val="Arial"/>
    </font>
    <font>
      <sz val="8"/>
      <color theme="1"/>
      <name val="Arial"/>
    </font>
    <font>
      <sz val="8"/>
      <color rgb="FF00B050"/>
      <name val="Arial"/>
    </font>
    <font>
      <b/>
      <sz val="10"/>
      <color rgb="FF666666"/>
      <name val="Arial"/>
    </font>
    <font>
      <b/>
      <sz val="8"/>
      <color rgb="FF666666"/>
      <name val="Arial"/>
    </font>
    <font>
      <b/>
      <sz val="8"/>
      <color theme="1"/>
      <name val="Arial"/>
    </font>
    <font>
      <sz val="10"/>
      <color theme="1"/>
      <name val="calibri"/>
      <scheme val="minor"/>
    </font>
    <font>
      <sz val="10"/>
      <color rgb="FFFF0000"/>
      <name val="Arial"/>
    </font>
    <font>
      <sz val="7"/>
      <color rgb="FF0B0C0C"/>
      <name val="Times New Roman"/>
    </font>
    <font>
      <sz val="12"/>
      <color rgb="FF0B0C0C"/>
      <name val="Calibri"/>
    </font>
    <font>
      <b/>
      <sz val="12"/>
      <color rgb="FF0B0C0C"/>
      <name val="Calibri"/>
    </font>
    <font>
      <sz val="8"/>
      <color rgb="FFF1C232"/>
      <name val="Arial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A8D08D"/>
        <bgColor rgb="FFA8D08D"/>
      </patternFill>
    </fill>
    <fill>
      <patternFill patternType="solid">
        <fgColor rgb="FF8EAADB"/>
        <bgColor rgb="FF8EAADB"/>
      </patternFill>
    </fill>
    <fill>
      <patternFill patternType="solid">
        <fgColor rgb="FFC8C8C8"/>
        <bgColor rgb="FFC8C8C8"/>
      </patternFill>
    </fill>
    <fill>
      <patternFill patternType="solid">
        <fgColor rgb="FF595959"/>
        <bgColor rgb="FF595959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3" fontId="9" fillId="0" borderId="13" xfId="0" applyNumberFormat="1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4" fontId="12" fillId="7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/>
    </xf>
    <xf numFmtId="4" fontId="13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2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165" fontId="0" fillId="0" borderId="24" xfId="0" applyNumberFormat="1" applyFont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/>
    </xf>
    <xf numFmtId="4" fontId="0" fillId="7" borderId="13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/>
    </xf>
    <xf numFmtId="4" fontId="0" fillId="8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 wrapText="1"/>
    </xf>
    <xf numFmtId="165" fontId="3" fillId="5" borderId="26" xfId="0" applyNumberFormat="1" applyFont="1" applyFill="1" applyBorder="1" applyAlignment="1">
      <alignment horizontal="center" vertical="center" wrapText="1"/>
    </xf>
    <xf numFmtId="165" fontId="9" fillId="5" borderId="27" xfId="0" applyNumberFormat="1" applyFont="1" applyFill="1" applyBorder="1" applyAlignment="1">
      <alignment horizontal="center" vertical="center" wrapText="1"/>
    </xf>
    <xf numFmtId="165" fontId="2" fillId="5" borderId="26" xfId="0" applyNumberFormat="1" applyFont="1" applyFill="1" applyBorder="1" applyAlignment="1">
      <alignment horizontal="center" vertical="center" wrapText="1"/>
    </xf>
    <xf numFmtId="165" fontId="0" fillId="5" borderId="27" xfId="0" applyNumberFormat="1" applyFont="1" applyFill="1" applyBorder="1" applyAlignment="1">
      <alignment horizontal="center" vertical="center" wrapText="1"/>
    </xf>
    <xf numFmtId="165" fontId="11" fillId="6" borderId="26" xfId="0" applyNumberFormat="1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165" fontId="0" fillId="0" borderId="28" xfId="0" applyNumberFormat="1" applyFont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0" fontId="10" fillId="3" borderId="17" xfId="0" applyFont="1" applyFill="1" applyBorder="1" applyAlignment="1">
      <alignment horizontal="center" vertical="center"/>
    </xf>
    <xf numFmtId="0" fontId="0" fillId="0" borderId="21" xfId="0" applyFont="1" applyBorder="1"/>
    <xf numFmtId="165" fontId="2" fillId="5" borderId="17" xfId="0" applyNumberFormat="1" applyFont="1" applyFill="1" applyBorder="1" applyAlignment="1">
      <alignment horizontal="center" vertical="center" wrapText="1"/>
    </xf>
    <xf numFmtId="165" fontId="0" fillId="5" borderId="18" xfId="0" applyNumberFormat="1" applyFont="1" applyFill="1" applyBorder="1" applyAlignment="1">
      <alignment horizontal="center" vertical="center" wrapText="1"/>
    </xf>
    <xf numFmtId="165" fontId="11" fillId="6" borderId="17" xfId="0" applyNumberFormat="1" applyFont="1" applyFill="1" applyBorder="1" applyAlignment="1">
      <alignment horizontal="center" vertical="center" wrapText="1"/>
    </xf>
    <xf numFmtId="165" fontId="0" fillId="5" borderId="13" xfId="0" applyNumberFormat="1" applyFont="1" applyFill="1" applyBorder="1" applyAlignment="1">
      <alignment horizontal="center" vertical="center" wrapText="1"/>
    </xf>
    <xf numFmtId="165" fontId="0" fillId="5" borderId="30" xfId="0" applyNumberFormat="1" applyFont="1" applyFill="1" applyBorder="1" applyAlignment="1">
      <alignment horizontal="center" vertical="center" wrapText="1"/>
    </xf>
    <xf numFmtId="165" fontId="2" fillId="5" borderId="31" xfId="0" applyNumberFormat="1" applyFont="1" applyFill="1" applyBorder="1" applyAlignment="1">
      <alignment horizontal="center" vertical="center" wrapText="1"/>
    </xf>
    <xf numFmtId="165" fontId="0" fillId="5" borderId="32" xfId="0" applyNumberFormat="1" applyFont="1" applyFill="1" applyBorder="1" applyAlignment="1">
      <alignment horizontal="center" vertical="center" wrapText="1"/>
    </xf>
    <xf numFmtId="165" fontId="0" fillId="0" borderId="33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3" fillId="0" borderId="21" xfId="0" applyFont="1" applyBorder="1" applyAlignment="1"/>
    <xf numFmtId="165" fontId="0" fillId="0" borderId="18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5" fillId="5" borderId="31" xfId="0" applyNumberFormat="1" applyFont="1" applyFill="1" applyBorder="1" applyAlignment="1">
      <alignment horizontal="center" vertical="center" wrapText="1"/>
    </xf>
    <xf numFmtId="165" fontId="15" fillId="6" borderId="4" xfId="0" applyNumberFormat="1" applyFont="1" applyFill="1" applyBorder="1" applyAlignment="1">
      <alignment horizontal="center"/>
    </xf>
    <xf numFmtId="165" fontId="14" fillId="6" borderId="35" xfId="0" applyNumberFormat="1" applyFont="1" applyFill="1" applyBorder="1" applyAlignment="1">
      <alignment horizontal="center"/>
    </xf>
    <xf numFmtId="165" fontId="0" fillId="5" borderId="35" xfId="0" applyNumberFormat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/>
    </xf>
    <xf numFmtId="165" fontId="17" fillId="3" borderId="13" xfId="0" applyNumberFormat="1" applyFont="1" applyFill="1" applyBorder="1" applyAlignment="1">
      <alignment horizontal="center"/>
    </xf>
    <xf numFmtId="0" fontId="13" fillId="0" borderId="35" xfId="0" applyFont="1" applyBorder="1" applyAlignment="1"/>
    <xf numFmtId="0" fontId="16" fillId="3" borderId="37" xfId="0" applyFont="1" applyFill="1" applyBorder="1" applyAlignment="1">
      <alignment horizontal="center"/>
    </xf>
    <xf numFmtId="165" fontId="18" fillId="3" borderId="16" xfId="0" applyNumberFormat="1" applyFont="1" applyFill="1" applyBorder="1" applyAlignment="1">
      <alignment horizontal="center"/>
    </xf>
    <xf numFmtId="165" fontId="18" fillId="3" borderId="4" xfId="0" applyNumberFormat="1" applyFont="1" applyFill="1" applyBorder="1" applyAlignment="1">
      <alignment horizontal="center"/>
    </xf>
    <xf numFmtId="0" fontId="0" fillId="0" borderId="23" xfId="0" applyFont="1" applyBorder="1"/>
    <xf numFmtId="165" fontId="15" fillId="6" borderId="4" xfId="0" applyNumberFormat="1" applyFont="1" applyFill="1" applyBorder="1" applyAlignment="1">
      <alignment horizontal="left"/>
    </xf>
    <xf numFmtId="165" fontId="0" fillId="5" borderId="23" xfId="0" applyNumberFormat="1" applyFont="1" applyFill="1" applyBorder="1" applyAlignment="1">
      <alignment horizontal="center" vertical="center" wrapText="1"/>
    </xf>
    <xf numFmtId="0" fontId="19" fillId="6" borderId="0" xfId="0" applyFont="1" applyFill="1" applyAlignment="1"/>
    <xf numFmtId="0" fontId="20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3" fontId="0" fillId="0" borderId="0" xfId="0" applyNumberFormat="1" applyFont="1"/>
    <xf numFmtId="166" fontId="0" fillId="0" borderId="0" xfId="0" applyNumberFormat="1" applyFont="1"/>
    <xf numFmtId="0" fontId="12" fillId="0" borderId="0" xfId="0" applyFont="1"/>
    <xf numFmtId="0" fontId="22" fillId="0" borderId="0" xfId="0" applyFont="1"/>
    <xf numFmtId="3" fontId="22" fillId="0" borderId="0" xfId="0" applyNumberFormat="1" applyFont="1"/>
    <xf numFmtId="17" fontId="4" fillId="0" borderId="0" xfId="0" applyNumberFormat="1" applyFont="1"/>
    <xf numFmtId="167" fontId="6" fillId="0" borderId="0" xfId="0" applyNumberFormat="1" applyFont="1" applyAlignment="1"/>
    <xf numFmtId="0" fontId="23" fillId="0" borderId="0" xfId="0" applyFont="1"/>
    <xf numFmtId="0" fontId="5" fillId="0" borderId="0" xfId="0" applyFont="1" applyAlignment="1"/>
    <xf numFmtId="3" fontId="5" fillId="0" borderId="0" xfId="0" applyNumberFormat="1" applyFont="1" applyAlignment="1"/>
    <xf numFmtId="166" fontId="2" fillId="0" borderId="0" xfId="0" applyNumberFormat="1" applyFont="1"/>
    <xf numFmtId="0" fontId="13" fillId="0" borderId="0" xfId="0" applyFont="1" applyAlignment="1"/>
    <xf numFmtId="0" fontId="3" fillId="2" borderId="30" xfId="0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/>
    </xf>
    <xf numFmtId="3" fontId="11" fillId="6" borderId="30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 wrapText="1"/>
    </xf>
    <xf numFmtId="168" fontId="0" fillId="0" borderId="30" xfId="0" applyNumberFormat="1" applyFont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/>
    </xf>
    <xf numFmtId="168" fontId="17" fillId="3" borderId="30" xfId="0" applyNumberFormat="1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68" fontId="2" fillId="2" borderId="30" xfId="0" applyNumberFormat="1" applyFont="1" applyFill="1" applyBorder="1" applyAlignment="1">
      <alignment horizontal="center" vertical="center" wrapText="1"/>
    </xf>
    <xf numFmtId="168" fontId="7" fillId="3" borderId="30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25" fillId="6" borderId="30" xfId="0" applyFont="1" applyFill="1" applyBorder="1" applyAlignment="1">
      <alignment horizontal="center" vertical="center"/>
    </xf>
    <xf numFmtId="168" fontId="15" fillId="6" borderId="30" xfId="0" applyNumberFormat="1" applyFont="1" applyFill="1" applyBorder="1" applyAlignment="1">
      <alignment horizontal="center"/>
    </xf>
    <xf numFmtId="0" fontId="0" fillId="5" borderId="39" xfId="0" applyFont="1" applyFill="1" applyBorder="1" applyAlignment="1">
      <alignment horizontal="center" vertical="center"/>
    </xf>
    <xf numFmtId="168" fontId="0" fillId="5" borderId="30" xfId="0" applyNumberFormat="1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horizontal="center" vertical="center"/>
    </xf>
    <xf numFmtId="165" fontId="0" fillId="9" borderId="30" xfId="0" applyNumberFormat="1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0" fillId="10" borderId="30" xfId="0" applyFont="1" applyFill="1" applyBorder="1" applyAlignment="1">
      <alignment horizontal="center" vertical="center"/>
    </xf>
    <xf numFmtId="165" fontId="0" fillId="10" borderId="30" xfId="0" applyNumberFormat="1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/>
    </xf>
    <xf numFmtId="6" fontId="27" fillId="0" borderId="0" xfId="0" applyNumberFormat="1" applyFont="1" applyAlignment="1">
      <alignment horizontal="center"/>
    </xf>
    <xf numFmtId="0" fontId="0" fillId="11" borderId="13" xfId="0" applyFont="1" applyFill="1" applyBorder="1" applyAlignment="1">
      <alignment vertical="center" wrapText="1"/>
    </xf>
    <xf numFmtId="0" fontId="0" fillId="9" borderId="13" xfId="0" applyFont="1" applyFill="1" applyBorder="1"/>
    <xf numFmtId="0" fontId="0" fillId="10" borderId="13" xfId="0" applyFont="1" applyFill="1" applyBorder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3" fontId="29" fillId="0" borderId="0" xfId="0" applyNumberFormat="1" applyFont="1" applyAlignment="1">
      <alignment wrapText="1"/>
    </xf>
    <xf numFmtId="17" fontId="6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6" fillId="6" borderId="30" xfId="0" applyNumberFormat="1" applyFont="1" applyFill="1" applyBorder="1" applyAlignment="1">
      <alignment horizontal="center" vertical="center"/>
    </xf>
    <xf numFmtId="0" fontId="30" fillId="6" borderId="30" xfId="0" applyFont="1" applyFill="1" applyBorder="1"/>
    <xf numFmtId="0" fontId="2" fillId="2" borderId="3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1" fillId="6" borderId="30" xfId="0" applyFont="1" applyFill="1" applyBorder="1" applyAlignment="1"/>
    <xf numFmtId="0" fontId="2" fillId="0" borderId="1" xfId="0" applyFont="1" applyBorder="1"/>
    <xf numFmtId="6" fontId="2" fillId="0" borderId="45" xfId="0" applyNumberFormat="1" applyFont="1" applyBorder="1" applyAlignment="1">
      <alignment horizontal="center" vertical="center"/>
    </xf>
    <xf numFmtId="0" fontId="2" fillId="0" borderId="4" xfId="0" applyFont="1" applyBorder="1"/>
    <xf numFmtId="165" fontId="2" fillId="0" borderId="46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30" xfId="0" applyFont="1" applyBorder="1"/>
    <xf numFmtId="165" fontId="2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3" fillId="0" borderId="30" xfId="0" applyFont="1" applyBorder="1" applyAlignment="1"/>
    <xf numFmtId="0" fontId="0" fillId="0" borderId="30" xfId="0" applyFont="1" applyBorder="1"/>
    <xf numFmtId="0" fontId="2" fillId="0" borderId="17" xfId="0" applyFont="1" applyBorder="1"/>
    <xf numFmtId="6" fontId="2" fillId="0" borderId="38" xfId="0" applyNumberFormat="1" applyFont="1" applyBorder="1" applyAlignment="1">
      <alignment horizontal="center" vertical="center"/>
    </xf>
    <xf numFmtId="0" fontId="2" fillId="0" borderId="20" xfId="0" applyFont="1" applyBorder="1"/>
    <xf numFmtId="165" fontId="2" fillId="0" borderId="19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2" fillId="0" borderId="5" xfId="0" applyFont="1" applyBorder="1"/>
    <xf numFmtId="6" fontId="2" fillId="0" borderId="47" xfId="0" applyNumberFormat="1" applyFont="1" applyBorder="1" applyAlignment="1">
      <alignment horizontal="center" vertical="center"/>
    </xf>
    <xf numFmtId="0" fontId="2" fillId="0" borderId="8" xfId="0" applyFont="1" applyBorder="1"/>
    <xf numFmtId="165" fontId="2" fillId="0" borderId="2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48" xfId="0" applyFont="1" applyBorder="1"/>
    <xf numFmtId="165" fontId="2" fillId="0" borderId="29" xfId="0" applyNumberFormat="1" applyFont="1" applyBorder="1" applyAlignment="1">
      <alignment horizontal="center"/>
    </xf>
    <xf numFmtId="165" fontId="2" fillId="0" borderId="49" xfId="0" applyNumberFormat="1" applyFont="1" applyBorder="1" applyAlignment="1">
      <alignment horizontal="center"/>
    </xf>
    <xf numFmtId="165" fontId="2" fillId="0" borderId="45" xfId="0" applyNumberFormat="1" applyFont="1" applyBorder="1" applyAlignment="1">
      <alignment horizontal="center"/>
    </xf>
    <xf numFmtId="165" fontId="2" fillId="0" borderId="36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0" fontId="32" fillId="0" borderId="0" xfId="0" applyFont="1"/>
    <xf numFmtId="165" fontId="2" fillId="0" borderId="50" xfId="0" applyNumberFormat="1" applyFont="1" applyBorder="1" applyAlignment="1">
      <alignment horizontal="center"/>
    </xf>
    <xf numFmtId="165" fontId="2" fillId="0" borderId="47" xfId="0" applyNumberFormat="1" applyFont="1" applyBorder="1" applyAlignment="1">
      <alignment horizontal="center"/>
    </xf>
    <xf numFmtId="0" fontId="33" fillId="0" borderId="1" xfId="0" applyFont="1" applyBorder="1"/>
    <xf numFmtId="165" fontId="33" fillId="0" borderId="45" xfId="0" applyNumberFormat="1" applyFont="1" applyBorder="1" applyAlignment="1">
      <alignment horizontal="center"/>
    </xf>
    <xf numFmtId="0" fontId="33" fillId="0" borderId="49" xfId="0" applyFont="1" applyBorder="1"/>
    <xf numFmtId="0" fontId="33" fillId="0" borderId="48" xfId="0" applyFont="1" applyBorder="1"/>
    <xf numFmtId="0" fontId="34" fillId="0" borderId="0" xfId="0" applyFont="1" applyAlignment="1"/>
    <xf numFmtId="0" fontId="33" fillId="0" borderId="0" xfId="0" applyFont="1"/>
    <xf numFmtId="0" fontId="33" fillId="0" borderId="30" xfId="0" applyFont="1" applyBorder="1"/>
    <xf numFmtId="0" fontId="35" fillId="0" borderId="30" xfId="0" applyFont="1" applyBorder="1" applyAlignment="1">
      <alignment horizontal="center"/>
    </xf>
    <xf numFmtId="0" fontId="33" fillId="0" borderId="17" xfId="0" applyFont="1" applyBorder="1"/>
    <xf numFmtId="165" fontId="33" fillId="0" borderId="38" xfId="0" applyNumberFormat="1" applyFont="1" applyBorder="1" applyAlignment="1">
      <alignment horizontal="center"/>
    </xf>
    <xf numFmtId="0" fontId="33" fillId="0" borderId="36" xfId="0" applyFont="1" applyBorder="1"/>
    <xf numFmtId="0" fontId="33" fillId="0" borderId="5" xfId="0" applyFont="1" applyBorder="1"/>
    <xf numFmtId="165" fontId="33" fillId="0" borderId="47" xfId="0" applyNumberFormat="1" applyFont="1" applyBorder="1" applyAlignment="1">
      <alignment horizontal="center"/>
    </xf>
    <xf numFmtId="0" fontId="33" fillId="0" borderId="50" xfId="0" applyFont="1" applyBorder="1"/>
    <xf numFmtId="0" fontId="2" fillId="0" borderId="49" xfId="0" applyFont="1" applyBorder="1"/>
    <xf numFmtId="0" fontId="2" fillId="0" borderId="36" xfId="0" applyFont="1" applyBorder="1"/>
    <xf numFmtId="165" fontId="2" fillId="0" borderId="51" xfId="0" applyNumberFormat="1" applyFont="1" applyBorder="1" applyAlignment="1">
      <alignment horizontal="center"/>
    </xf>
    <xf numFmtId="0" fontId="2" fillId="0" borderId="50" xfId="0" applyFont="1" applyBorder="1"/>
    <xf numFmtId="165" fontId="33" fillId="0" borderId="29" xfId="0" applyNumberFormat="1" applyFont="1" applyBorder="1" applyAlignment="1">
      <alignment horizontal="center"/>
    </xf>
    <xf numFmtId="0" fontId="33" fillId="0" borderId="37" xfId="0" applyFont="1" applyBorder="1"/>
    <xf numFmtId="165" fontId="33" fillId="0" borderId="18" xfId="0" applyNumberFormat="1" applyFont="1" applyBorder="1" applyAlignment="1">
      <alignment horizontal="center"/>
    </xf>
    <xf numFmtId="165" fontId="33" fillId="0" borderId="7" xfId="0" applyNumberFormat="1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0" borderId="9" xfId="0" applyFont="1" applyBorder="1"/>
    <xf numFmtId="165" fontId="2" fillId="0" borderId="54" xfId="0" applyNumberFormat="1" applyFont="1" applyBorder="1" applyAlignment="1">
      <alignment horizontal="center"/>
    </xf>
    <xf numFmtId="0" fontId="2" fillId="0" borderId="55" xfId="0" applyFont="1" applyBorder="1"/>
    <xf numFmtId="165" fontId="2" fillId="0" borderId="55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56" xfId="0" applyFont="1" applyBorder="1"/>
    <xf numFmtId="165" fontId="2" fillId="0" borderId="57" xfId="0" applyNumberFormat="1" applyFont="1" applyBorder="1" applyAlignment="1">
      <alignment horizontal="center"/>
    </xf>
    <xf numFmtId="0" fontId="2" fillId="0" borderId="58" xfId="0" applyFont="1" applyBorder="1"/>
    <xf numFmtId="165" fontId="0" fillId="0" borderId="59" xfId="0" applyNumberFormat="1" applyFont="1" applyBorder="1" applyAlignment="1">
      <alignment horizontal="center"/>
    </xf>
    <xf numFmtId="0" fontId="2" fillId="0" borderId="60" xfId="0" applyFont="1" applyBorder="1"/>
    <xf numFmtId="0" fontId="26" fillId="6" borderId="30" xfId="0" applyFont="1" applyFill="1" applyBorder="1"/>
    <xf numFmtId="165" fontId="26" fillId="6" borderId="30" xfId="0" applyNumberFormat="1" applyFont="1" applyFill="1" applyBorder="1" applyAlignment="1">
      <alignment horizontal="center"/>
    </xf>
    <xf numFmtId="0" fontId="26" fillId="6" borderId="30" xfId="0" applyFont="1" applyFill="1" applyBorder="1" applyAlignment="1">
      <alignment horizontal="center"/>
    </xf>
    <xf numFmtId="0" fontId="2" fillId="0" borderId="37" xfId="0" applyFont="1" applyBorder="1"/>
    <xf numFmtId="165" fontId="33" fillId="0" borderId="3" xfId="0" applyNumberFormat="1" applyFont="1" applyBorder="1" applyAlignment="1">
      <alignment horizontal="center"/>
    </xf>
    <xf numFmtId="165" fontId="0" fillId="0" borderId="49" xfId="0" applyNumberFormat="1" applyFont="1" applyBorder="1" applyAlignment="1">
      <alignment horizontal="center"/>
    </xf>
    <xf numFmtId="0" fontId="35" fillId="0" borderId="0" xfId="0" applyFont="1" applyAlignment="1"/>
    <xf numFmtId="0" fontId="36" fillId="0" borderId="0" xfId="0" applyFont="1"/>
    <xf numFmtId="0" fontId="36" fillId="0" borderId="30" xfId="0" applyFont="1" applyBorder="1"/>
    <xf numFmtId="0" fontId="29" fillId="0" borderId="0" xfId="0" applyFont="1" applyAlignment="1">
      <alignment horizontal="center"/>
    </xf>
    <xf numFmtId="0" fontId="0" fillId="4" borderId="61" xfId="0" applyFont="1" applyFill="1" applyBorder="1"/>
    <xf numFmtId="0" fontId="2" fillId="4" borderId="6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7" fillId="12" borderId="13" xfId="0" applyFont="1" applyFill="1" applyBorder="1" applyAlignment="1">
      <alignment vertical="center" wrapText="1"/>
    </xf>
    <xf numFmtId="0" fontId="37" fillId="12" borderId="62" xfId="0" applyFont="1" applyFill="1" applyBorder="1" applyAlignment="1">
      <alignment vertical="center" wrapText="1"/>
    </xf>
    <xf numFmtId="8" fontId="39" fillId="13" borderId="63" xfId="0" applyNumberFormat="1" applyFont="1" applyFill="1" applyBorder="1" applyAlignment="1">
      <alignment horizontal="center" vertical="center" wrapText="1"/>
    </xf>
    <xf numFmtId="0" fontId="39" fillId="13" borderId="63" xfId="0" applyFont="1" applyFill="1" applyBorder="1" applyAlignment="1">
      <alignment horizontal="center" vertical="center" wrapText="1"/>
    </xf>
    <xf numFmtId="0" fontId="39" fillId="13" borderId="64" xfId="0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vertical="center" wrapText="1"/>
    </xf>
    <xf numFmtId="0" fontId="41" fillId="0" borderId="65" xfId="0" applyFont="1" applyBorder="1" applyAlignment="1">
      <alignment horizontal="center" vertical="center" wrapText="1"/>
    </xf>
    <xf numFmtId="8" fontId="42" fillId="0" borderId="65" xfId="0" applyNumberFormat="1" applyFont="1" applyBorder="1" applyAlignment="1">
      <alignment horizontal="center" vertical="center" wrapText="1"/>
    </xf>
    <xf numFmtId="8" fontId="41" fillId="0" borderId="65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8" fontId="46" fillId="0" borderId="0" xfId="0" applyNumberFormat="1" applyFont="1" applyAlignment="1">
      <alignment vertical="center" wrapText="1"/>
    </xf>
    <xf numFmtId="164" fontId="49" fillId="0" borderId="0" xfId="0" applyNumberFormat="1" applyFont="1" applyAlignment="1"/>
    <xf numFmtId="0" fontId="51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6" fillId="0" borderId="0" xfId="0" applyFont="1" applyAlignment="1">
      <alignment horizontal="center"/>
    </xf>
    <xf numFmtId="0" fontId="38" fillId="4" borderId="61" xfId="0" quotePrefix="1" applyFont="1" applyFill="1" applyBorder="1" applyAlignment="1">
      <alignment horizontal="left"/>
    </xf>
    <xf numFmtId="0" fontId="51" fillId="4" borderId="61" xfId="0" applyFont="1" applyFill="1" applyBorder="1"/>
    <xf numFmtId="3" fontId="51" fillId="4" borderId="61" xfId="0" applyNumberFormat="1" applyFont="1" applyFill="1" applyBorder="1" applyAlignment="1">
      <alignment wrapText="1"/>
    </xf>
    <xf numFmtId="3" fontId="57" fillId="4" borderId="61" xfId="0" applyNumberFormat="1" applyFont="1" applyFill="1" applyBorder="1" applyAlignment="1">
      <alignment horizontal="center"/>
    </xf>
    <xf numFmtId="3" fontId="58" fillId="4" borderId="61" xfId="0" applyNumberFormat="1" applyFont="1" applyFill="1" applyBorder="1" applyAlignment="1">
      <alignment wrapText="1"/>
    </xf>
    <xf numFmtId="4" fontId="51" fillId="4" borderId="61" xfId="0" applyNumberFormat="1" applyFont="1" applyFill="1" applyBorder="1" applyAlignment="1">
      <alignment wrapText="1"/>
    </xf>
    <xf numFmtId="0" fontId="38" fillId="4" borderId="61" xfId="0" applyFont="1" applyFill="1" applyBorder="1" applyAlignment="1">
      <alignment horizontal="left"/>
    </xf>
    <xf numFmtId="0" fontId="38" fillId="4" borderId="39" xfId="0" applyFont="1" applyFill="1" applyBorder="1" applyAlignment="1">
      <alignment horizontal="left"/>
    </xf>
    <xf numFmtId="0" fontId="51" fillId="4" borderId="75" xfId="0" applyFont="1" applyFill="1" applyBorder="1"/>
    <xf numFmtId="3" fontId="51" fillId="4" borderId="75" xfId="0" applyNumberFormat="1" applyFont="1" applyFill="1" applyBorder="1" applyAlignment="1">
      <alignment wrapText="1"/>
    </xf>
    <xf numFmtId="3" fontId="57" fillId="4" borderId="75" xfId="0" applyNumberFormat="1" applyFont="1" applyFill="1" applyBorder="1" applyAlignment="1">
      <alignment horizontal="center"/>
    </xf>
    <xf numFmtId="3" fontId="59" fillId="4" borderId="76" xfId="0" applyNumberFormat="1" applyFont="1" applyFill="1" applyBorder="1" applyAlignment="1">
      <alignment wrapText="1"/>
    </xf>
    <xf numFmtId="169" fontId="51" fillId="4" borderId="61" xfId="0" applyNumberFormat="1" applyFont="1" applyFill="1" applyBorder="1" applyAlignment="1">
      <alignment wrapText="1"/>
    </xf>
    <xf numFmtId="0" fontId="51" fillId="4" borderId="61" xfId="0" applyFont="1" applyFill="1" applyBorder="1" applyAlignment="1">
      <alignment wrapText="1"/>
    </xf>
    <xf numFmtId="0" fontId="51" fillId="4" borderId="61" xfId="0" applyFont="1" applyFill="1" applyBorder="1" applyAlignment="1">
      <alignment horizontal="center"/>
    </xf>
    <xf numFmtId="3" fontId="60" fillId="4" borderId="61" xfId="0" applyNumberFormat="1" applyFont="1" applyFill="1" applyBorder="1" applyAlignment="1">
      <alignment wrapText="1"/>
    </xf>
    <xf numFmtId="3" fontId="60" fillId="4" borderId="61" xfId="0" applyNumberFormat="1" applyFont="1" applyFill="1" applyBorder="1" applyAlignment="1">
      <alignment horizontal="center"/>
    </xf>
    <xf numFmtId="0" fontId="61" fillId="6" borderId="42" xfId="0" quotePrefix="1" applyFont="1" applyFill="1" applyBorder="1" applyAlignment="1">
      <alignment horizontal="center" vertical="top" wrapText="1"/>
    </xf>
    <xf numFmtId="3" fontId="61" fillId="6" borderId="77" xfId="0" quotePrefix="1" applyNumberFormat="1" applyFont="1" applyFill="1" applyBorder="1" applyAlignment="1">
      <alignment horizontal="center" vertical="top" wrapText="1"/>
    </xf>
    <xf numFmtId="4" fontId="61" fillId="6" borderId="77" xfId="0" quotePrefix="1" applyNumberFormat="1" applyFont="1" applyFill="1" applyBorder="1" applyAlignment="1">
      <alignment horizontal="center" vertical="top" wrapText="1"/>
    </xf>
    <xf numFmtId="4" fontId="61" fillId="6" borderId="78" xfId="0" quotePrefix="1" applyNumberFormat="1" applyFont="1" applyFill="1" applyBorder="1" applyAlignment="1">
      <alignment horizontal="center" vertical="top" wrapText="1"/>
    </xf>
    <xf numFmtId="0" fontId="61" fillId="6" borderId="79" xfId="0" applyFont="1" applyFill="1" applyBorder="1" applyAlignment="1">
      <alignment vertical="top" wrapText="1"/>
    </xf>
    <xf numFmtId="4" fontId="62" fillId="4" borderId="61" xfId="0" applyNumberFormat="1" applyFont="1" applyFill="1" applyBorder="1" applyAlignment="1">
      <alignment horizontal="center" vertical="top" wrapText="1"/>
    </xf>
    <xf numFmtId="0" fontId="51" fillId="4" borderId="80" xfId="0" applyFont="1" applyFill="1" applyBorder="1" applyAlignment="1">
      <alignment horizontal="center"/>
    </xf>
    <xf numFmtId="3" fontId="51" fillId="4" borderId="81" xfId="0" applyNumberFormat="1" applyFont="1" applyFill="1" applyBorder="1" applyAlignment="1">
      <alignment horizontal="center"/>
    </xf>
    <xf numFmtId="4" fontId="51" fillId="4" borderId="81" xfId="0" applyNumberFormat="1" applyFont="1" applyFill="1" applyBorder="1" applyAlignment="1">
      <alignment horizontal="center"/>
    </xf>
    <xf numFmtId="170" fontId="51" fillId="4" borderId="82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wrapText="1"/>
    </xf>
    <xf numFmtId="0" fontId="63" fillId="0" borderId="0" xfId="0" applyFont="1" applyAlignment="1">
      <alignment horizontal="center" wrapText="1"/>
    </xf>
    <xf numFmtId="0" fontId="51" fillId="4" borderId="30" xfId="0" applyFont="1" applyFill="1" applyBorder="1" applyAlignment="1">
      <alignment horizontal="center"/>
    </xf>
    <xf numFmtId="3" fontId="51" fillId="4" borderId="30" xfId="0" applyNumberFormat="1" applyFont="1" applyFill="1" applyBorder="1" applyAlignment="1">
      <alignment horizontal="center"/>
    </xf>
    <xf numFmtId="4" fontId="51" fillId="4" borderId="30" xfId="0" applyNumberFormat="1" applyFont="1" applyFill="1" applyBorder="1" applyAlignment="1">
      <alignment horizontal="center"/>
    </xf>
    <xf numFmtId="170" fontId="51" fillId="4" borderId="39" xfId="0" applyNumberFormat="1" applyFont="1" applyFill="1" applyBorder="1" applyAlignment="1">
      <alignment horizontal="center" wrapText="1"/>
    </xf>
    <xf numFmtId="2" fontId="63" fillId="4" borderId="83" xfId="0" applyNumberFormat="1" applyFont="1" applyFill="1" applyBorder="1" applyAlignment="1">
      <alignment wrapText="1"/>
    </xf>
    <xf numFmtId="4" fontId="63" fillId="4" borderId="61" xfId="0" applyNumberFormat="1" applyFont="1" applyFill="1" applyBorder="1" applyAlignment="1">
      <alignment horizontal="center" wrapText="1"/>
    </xf>
    <xf numFmtId="2" fontId="41" fillId="0" borderId="0" xfId="0" applyNumberFormat="1" applyFont="1" applyAlignment="1">
      <alignment wrapText="1"/>
    </xf>
    <xf numFmtId="2" fontId="41" fillId="4" borderId="61" xfId="0" applyNumberFormat="1" applyFont="1" applyFill="1" applyBorder="1" applyAlignment="1">
      <alignment wrapText="1"/>
    </xf>
    <xf numFmtId="0" fontId="51" fillId="4" borderId="30" xfId="0" applyFont="1" applyFill="1" applyBorder="1" applyAlignment="1">
      <alignment horizontal="center"/>
    </xf>
    <xf numFmtId="3" fontId="51" fillId="4" borderId="76" xfId="0" applyNumberFormat="1" applyFont="1" applyFill="1" applyBorder="1" applyAlignment="1">
      <alignment horizontal="center"/>
    </xf>
    <xf numFmtId="2" fontId="63" fillId="4" borderId="30" xfId="0" applyNumberFormat="1" applyFont="1" applyFill="1" applyBorder="1" applyAlignment="1">
      <alignment wrapText="1"/>
    </xf>
    <xf numFmtId="0" fontId="51" fillId="4" borderId="83" xfId="0" applyFont="1" applyFill="1" applyBorder="1" applyAlignment="1">
      <alignment horizontal="center"/>
    </xf>
    <xf numFmtId="3" fontId="51" fillId="4" borderId="84" xfId="0" applyNumberFormat="1" applyFont="1" applyFill="1" applyBorder="1" applyAlignment="1">
      <alignment horizontal="center"/>
    </xf>
    <xf numFmtId="4" fontId="51" fillId="4" borderId="30" xfId="0" applyNumberFormat="1" applyFont="1" applyFill="1" applyBorder="1" applyAlignment="1">
      <alignment horizontal="right"/>
    </xf>
    <xf numFmtId="4" fontId="51" fillId="4" borderId="61" xfId="0" applyNumberFormat="1" applyFont="1" applyFill="1" applyBorder="1" applyAlignment="1">
      <alignment horizontal="center" wrapText="1"/>
    </xf>
    <xf numFmtId="0" fontId="51" fillId="4" borderId="61" xfId="0" applyFont="1" applyFill="1" applyBorder="1" applyAlignment="1">
      <alignment horizontal="left"/>
    </xf>
    <xf numFmtId="37" fontId="51" fillId="4" borderId="61" xfId="0" applyNumberFormat="1" applyFont="1" applyFill="1" applyBorder="1" applyAlignment="1">
      <alignment horizontal="center"/>
    </xf>
    <xf numFmtId="3" fontId="51" fillId="4" borderId="61" xfId="0" applyNumberFormat="1" applyFont="1" applyFill="1" applyBorder="1" applyAlignment="1">
      <alignment horizontal="center"/>
    </xf>
    <xf numFmtId="4" fontId="51" fillId="4" borderId="61" xfId="0" applyNumberFormat="1" applyFont="1" applyFill="1" applyBorder="1" applyAlignment="1">
      <alignment horizontal="center"/>
    </xf>
    <xf numFmtId="170" fontId="51" fillId="4" borderId="61" xfId="0" applyNumberFormat="1" applyFont="1" applyFill="1" applyBorder="1" applyAlignment="1">
      <alignment horizontal="center" wrapText="1"/>
    </xf>
    <xf numFmtId="0" fontId="38" fillId="0" borderId="38" xfId="0" applyFont="1" applyBorder="1" applyAlignment="1">
      <alignment horizontal="left"/>
    </xf>
    <xf numFmtId="37" fontId="51" fillId="4" borderId="75" xfId="0" applyNumberFormat="1" applyFont="1" applyFill="1" applyBorder="1" applyAlignment="1">
      <alignment horizontal="center"/>
    </xf>
    <xf numFmtId="3" fontId="51" fillId="4" borderId="75" xfId="0" applyNumberFormat="1" applyFont="1" applyFill="1" applyBorder="1" applyAlignment="1">
      <alignment horizontal="center"/>
    </xf>
    <xf numFmtId="4" fontId="51" fillId="4" borderId="76" xfId="0" applyNumberFormat="1" applyFont="1" applyFill="1" applyBorder="1" applyAlignment="1">
      <alignment horizontal="center"/>
    </xf>
    <xf numFmtId="0" fontId="63" fillId="4" borderId="61" xfId="0" applyFont="1" applyFill="1" applyBorder="1" applyAlignment="1">
      <alignment wrapText="1"/>
    </xf>
    <xf numFmtId="0" fontId="63" fillId="0" borderId="0" xfId="0" applyFont="1" applyAlignment="1">
      <alignment wrapText="1"/>
    </xf>
    <xf numFmtId="0" fontId="39" fillId="4" borderId="61" xfId="0" applyFont="1" applyFill="1" applyBorder="1" applyAlignment="1">
      <alignment horizontal="left"/>
    </xf>
    <xf numFmtId="0" fontId="62" fillId="4" borderId="85" xfId="0" applyFont="1" applyFill="1" applyBorder="1" applyAlignment="1">
      <alignment horizontal="left"/>
    </xf>
    <xf numFmtId="37" fontId="51" fillId="4" borderId="85" xfId="0" applyNumberFormat="1" applyFont="1" applyFill="1" applyBorder="1" applyAlignment="1">
      <alignment horizontal="center"/>
    </xf>
    <xf numFmtId="3" fontId="61" fillId="6" borderId="42" xfId="0" quotePrefix="1" applyNumberFormat="1" applyFont="1" applyFill="1" applyBorder="1" applyAlignment="1">
      <alignment horizontal="center" vertical="top" wrapText="1"/>
    </xf>
    <xf numFmtId="4" fontId="61" fillId="6" borderId="42" xfId="0" quotePrefix="1" applyNumberFormat="1" applyFont="1" applyFill="1" applyBorder="1" applyAlignment="1">
      <alignment horizontal="center" vertical="top" wrapText="1"/>
    </xf>
    <xf numFmtId="0" fontId="61" fillId="6" borderId="87" xfId="0" applyFont="1" applyFill="1" applyBorder="1" applyAlignment="1">
      <alignment horizontal="center" vertical="top" wrapText="1"/>
    </xf>
    <xf numFmtId="0" fontId="61" fillId="6" borderId="13" xfId="0" applyFont="1" applyFill="1" applyBorder="1" applyAlignment="1">
      <alignment horizontal="center" vertical="top" wrapText="1"/>
    </xf>
    <xf numFmtId="0" fontId="41" fillId="4" borderId="61" xfId="0" applyFont="1" applyFill="1" applyBorder="1" applyAlignment="1">
      <alignment wrapText="1"/>
    </xf>
    <xf numFmtId="0" fontId="61" fillId="6" borderId="62" xfId="0" applyFont="1" applyFill="1" applyBorder="1" applyAlignment="1">
      <alignment horizontal="center" vertical="top" wrapText="1"/>
    </xf>
    <xf numFmtId="170" fontId="51" fillId="4" borderId="80" xfId="0" applyNumberFormat="1" applyFont="1" applyFill="1" applyBorder="1" applyAlignment="1">
      <alignment horizontal="center"/>
    </xf>
    <xf numFmtId="0" fontId="51" fillId="4" borderId="90" xfId="0" applyFont="1" applyFill="1" applyBorder="1" applyAlignment="1">
      <alignment horizontal="center"/>
    </xf>
    <xf numFmtId="0" fontId="51" fillId="4" borderId="91" xfId="0" applyFont="1" applyFill="1" applyBorder="1" applyAlignment="1">
      <alignment horizontal="center"/>
    </xf>
    <xf numFmtId="0" fontId="51" fillId="4" borderId="92" xfId="0" applyFont="1" applyFill="1" applyBorder="1" applyAlignment="1">
      <alignment horizontal="center"/>
    </xf>
    <xf numFmtId="170" fontId="51" fillId="4" borderId="30" xfId="0" applyNumberFormat="1" applyFont="1" applyFill="1" applyBorder="1" applyAlignment="1">
      <alignment horizontal="center" wrapText="1"/>
    </xf>
    <xf numFmtId="1" fontId="41" fillId="4" borderId="61" xfId="0" applyNumberFormat="1" applyFont="1" applyFill="1" applyBorder="1" applyAlignment="1">
      <alignment wrapText="1"/>
    </xf>
    <xf numFmtId="3" fontId="64" fillId="4" borderId="94" xfId="0" applyNumberFormat="1" applyFont="1" applyFill="1" applyBorder="1" applyAlignment="1">
      <alignment horizontal="left"/>
    </xf>
    <xf numFmtId="3" fontId="51" fillId="4" borderId="20" xfId="0" applyNumberFormat="1" applyFont="1" applyFill="1" applyBorder="1" applyAlignment="1">
      <alignment horizontal="left"/>
    </xf>
    <xf numFmtId="0" fontId="51" fillId="4" borderId="20" xfId="0" applyFont="1" applyFill="1" applyBorder="1" applyAlignment="1">
      <alignment horizontal="left"/>
    </xf>
    <xf numFmtId="37" fontId="51" fillId="4" borderId="95" xfId="0" applyNumberFormat="1" applyFont="1" applyFill="1" applyBorder="1" applyAlignment="1">
      <alignment horizontal="center"/>
    </xf>
    <xf numFmtId="1" fontId="41" fillId="4" borderId="72" xfId="0" applyNumberFormat="1" applyFont="1" applyFill="1" applyBorder="1" applyAlignment="1">
      <alignment wrapText="1"/>
    </xf>
    <xf numFmtId="3" fontId="51" fillId="4" borderId="94" xfId="0" applyNumberFormat="1" applyFont="1" applyFill="1" applyBorder="1" applyAlignment="1">
      <alignment horizontal="left"/>
    </xf>
    <xf numFmtId="1" fontId="41" fillId="4" borderId="73" xfId="0" applyNumberFormat="1" applyFont="1" applyFill="1" applyBorder="1" applyAlignment="1">
      <alignment wrapText="1"/>
    </xf>
    <xf numFmtId="0" fontId="51" fillId="4" borderId="97" xfId="0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0" fontId="51" fillId="4" borderId="67" xfId="0" applyFont="1" applyFill="1" applyBorder="1" applyAlignment="1">
      <alignment horizontal="center"/>
    </xf>
    <xf numFmtId="3" fontId="64" fillId="4" borderId="20" xfId="0" applyNumberFormat="1" applyFont="1" applyFill="1" applyBorder="1" applyAlignment="1">
      <alignment horizontal="left"/>
    </xf>
    <xf numFmtId="37" fontId="51" fillId="4" borderId="100" xfId="0" applyNumberFormat="1" applyFont="1" applyFill="1" applyBorder="1" applyAlignment="1">
      <alignment horizontal="center"/>
    </xf>
    <xf numFmtId="37" fontId="51" fillId="4" borderId="101" xfId="0" applyNumberFormat="1" applyFont="1" applyFill="1" applyBorder="1" applyAlignment="1">
      <alignment horizontal="center"/>
    </xf>
    <xf numFmtId="0" fontId="51" fillId="4" borderId="8" xfId="0" applyFont="1" applyFill="1" applyBorder="1" applyAlignment="1">
      <alignment horizontal="left"/>
    </xf>
    <xf numFmtId="37" fontId="51" fillId="4" borderId="102" xfId="0" applyNumberFormat="1" applyFont="1" applyFill="1" applyBorder="1" applyAlignment="1">
      <alignment horizontal="center"/>
    </xf>
    <xf numFmtId="0" fontId="41" fillId="4" borderId="61" xfId="0" applyFont="1" applyFill="1" applyBorder="1" applyAlignment="1">
      <alignment horizontal="left" wrapText="1"/>
    </xf>
    <xf numFmtId="0" fontId="51" fillId="4" borderId="103" xfId="0" quotePrefix="1" applyFont="1" applyFill="1" applyBorder="1" applyAlignment="1">
      <alignment horizontal="left"/>
    </xf>
    <xf numFmtId="37" fontId="51" fillId="14" borderId="104" xfId="0" applyNumberFormat="1" applyFont="1" applyFill="1" applyBorder="1" applyAlignment="1">
      <alignment horizontal="center"/>
    </xf>
    <xf numFmtId="0" fontId="51" fillId="4" borderId="8" xfId="0" quotePrefix="1" applyFont="1" applyFill="1" applyBorder="1" applyAlignment="1">
      <alignment horizontal="left"/>
    </xf>
    <xf numFmtId="37" fontId="51" fillId="14" borderId="102" xfId="0" applyNumberFormat="1" applyFont="1" applyFill="1" applyBorder="1" applyAlignment="1">
      <alignment horizontal="center"/>
    </xf>
    <xf numFmtId="0" fontId="42" fillId="4" borderId="61" xfId="0" applyFont="1" applyFill="1" applyBorder="1" applyAlignment="1">
      <alignment horizontal="left" wrapText="1"/>
    </xf>
    <xf numFmtId="0" fontId="51" fillId="4" borderId="61" xfId="0" quotePrefix="1" applyFont="1" applyFill="1" applyBorder="1" applyAlignment="1">
      <alignment horizontal="left"/>
    </xf>
    <xf numFmtId="0" fontId="51" fillId="4" borderId="109" xfId="0" applyFont="1" applyFill="1" applyBorder="1" applyAlignment="1">
      <alignment horizontal="left"/>
    </xf>
    <xf numFmtId="0" fontId="51" fillId="4" borderId="110" xfId="0" applyFont="1" applyFill="1" applyBorder="1" applyAlignment="1">
      <alignment horizontal="left"/>
    </xf>
    <xf numFmtId="0" fontId="63" fillId="4" borderId="61" xfId="0" applyFont="1" applyFill="1" applyBorder="1" applyAlignment="1">
      <alignment horizontal="left" wrapText="1"/>
    </xf>
    <xf numFmtId="0" fontId="63" fillId="14" borderId="87" xfId="0" applyFont="1" applyFill="1" applyBorder="1" applyAlignment="1">
      <alignment horizontal="left"/>
    </xf>
    <xf numFmtId="0" fontId="63" fillId="14" borderId="13" xfId="0" applyFont="1" applyFill="1" applyBorder="1" applyAlignment="1">
      <alignment horizontal="left"/>
    </xf>
    <xf numFmtId="0" fontId="63" fillId="4" borderId="13" xfId="0" applyFont="1" applyFill="1" applyBorder="1" applyAlignment="1">
      <alignment horizontal="left"/>
    </xf>
    <xf numFmtId="0" fontId="51" fillId="4" borderId="112" xfId="0" applyFont="1" applyFill="1" applyBorder="1" applyAlignment="1">
      <alignment horizontal="left"/>
    </xf>
    <xf numFmtId="0" fontId="63" fillId="4" borderId="112" xfId="0" applyFont="1" applyFill="1" applyBorder="1" applyAlignment="1">
      <alignment horizontal="left" wrapText="1"/>
    </xf>
    <xf numFmtId="0" fontId="63" fillId="4" borderId="61" xfId="0" applyFont="1" applyFill="1" applyBorder="1" applyAlignment="1">
      <alignment horizontal="left"/>
    </xf>
    <xf numFmtId="3" fontId="63" fillId="4" borderId="61" xfId="0" applyNumberFormat="1" applyFont="1" applyFill="1" applyBorder="1" applyAlignment="1">
      <alignment wrapText="1"/>
    </xf>
    <xf numFmtId="0" fontId="39" fillId="4" borderId="75" xfId="0" applyFont="1" applyFill="1" applyBorder="1" applyAlignment="1">
      <alignment horizontal="left"/>
    </xf>
    <xf numFmtId="3" fontId="63" fillId="4" borderId="76" xfId="0" applyNumberFormat="1" applyFont="1" applyFill="1" applyBorder="1" applyAlignment="1">
      <alignment wrapText="1"/>
    </xf>
    <xf numFmtId="171" fontId="41" fillId="0" borderId="0" xfId="0" applyNumberFormat="1" applyFont="1" applyAlignment="1">
      <alignment wrapText="1"/>
    </xf>
    <xf numFmtId="37" fontId="51" fillId="0" borderId="0" xfId="0" applyNumberFormat="1" applyFont="1" applyAlignment="1">
      <alignment horizontal="center"/>
    </xf>
    <xf numFmtId="0" fontId="51" fillId="4" borderId="80" xfId="0" applyFont="1" applyFill="1" applyBorder="1" applyAlignment="1">
      <alignment horizontal="center" wrapText="1"/>
    </xf>
    <xf numFmtId="0" fontId="51" fillId="4" borderId="81" xfId="0" applyFont="1" applyFill="1" applyBorder="1" applyAlignment="1">
      <alignment horizontal="center"/>
    </xf>
    <xf numFmtId="0" fontId="51" fillId="4" borderId="75" xfId="0" applyFont="1" applyFill="1" applyBorder="1" applyAlignment="1">
      <alignment horizontal="center"/>
    </xf>
    <xf numFmtId="0" fontId="51" fillId="4" borderId="76" xfId="0" applyFont="1" applyFill="1" applyBorder="1" applyAlignment="1">
      <alignment horizontal="center"/>
    </xf>
    <xf numFmtId="0" fontId="65" fillId="3" borderId="42" xfId="0" applyFont="1" applyFill="1" applyBorder="1" applyAlignment="1">
      <alignment horizontal="center" vertical="center" wrapText="1"/>
    </xf>
    <xf numFmtId="0" fontId="66" fillId="3" borderId="42" xfId="0" quotePrefix="1" applyFont="1" applyFill="1" applyBorder="1" applyAlignment="1">
      <alignment horizontal="center" vertical="top" wrapText="1"/>
    </xf>
    <xf numFmtId="3" fontId="66" fillId="3" borderId="42" xfId="0" quotePrefix="1" applyNumberFormat="1" applyFont="1" applyFill="1" applyBorder="1" applyAlignment="1">
      <alignment horizontal="center" vertical="top" wrapText="1"/>
    </xf>
    <xf numFmtId="1" fontId="41" fillId="0" borderId="0" xfId="0" applyNumberFormat="1" applyFont="1" applyAlignment="1">
      <alignment wrapText="1"/>
    </xf>
    <xf numFmtId="3" fontId="63" fillId="0" borderId="0" xfId="0" applyNumberFormat="1" applyFont="1" applyAlignment="1">
      <alignment horizontal="center" wrapText="1"/>
    </xf>
    <xf numFmtId="0" fontId="41" fillId="4" borderId="30" xfId="0" applyFont="1" applyFill="1" applyBorder="1" applyAlignment="1">
      <alignment horizontal="center" wrapText="1"/>
    </xf>
    <xf numFmtId="3" fontId="63" fillId="4" borderId="30" xfId="0" applyNumberFormat="1" applyFont="1" applyFill="1" applyBorder="1" applyAlignment="1">
      <alignment horizontal="center" wrapText="1"/>
    </xf>
    <xf numFmtId="0" fontId="62" fillId="4" borderId="61" xfId="0" applyFont="1" applyFill="1" applyBorder="1" applyAlignment="1">
      <alignment horizontal="center" vertical="top" wrapText="1"/>
    </xf>
    <xf numFmtId="3" fontId="62" fillId="4" borderId="61" xfId="0" applyNumberFormat="1" applyFont="1" applyFill="1" applyBorder="1" applyAlignment="1">
      <alignment horizontal="center" vertical="top" wrapText="1"/>
    </xf>
    <xf numFmtId="3" fontId="51" fillId="0" borderId="0" xfId="0" applyNumberFormat="1" applyFont="1" applyAlignment="1">
      <alignment horizontal="center"/>
    </xf>
    <xf numFmtId="3" fontId="51" fillId="0" borderId="113" xfId="0" applyNumberFormat="1" applyFont="1" applyBorder="1" applyAlignment="1">
      <alignment horizontal="center"/>
    </xf>
    <xf numFmtId="0" fontId="42" fillId="4" borderId="61" xfId="0" applyFont="1" applyFill="1" applyBorder="1" applyAlignment="1">
      <alignment horizontal="center" vertical="center" wrapText="1"/>
    </xf>
    <xf numFmtId="3" fontId="63" fillId="4" borderId="61" xfId="0" applyNumberFormat="1" applyFont="1" applyFill="1" applyBorder="1" applyAlignment="1">
      <alignment horizontal="center" wrapText="1"/>
    </xf>
    <xf numFmtId="1" fontId="63" fillId="4" borderId="61" xfId="0" applyNumberFormat="1" applyFont="1" applyFill="1" applyBorder="1" applyAlignment="1">
      <alignment wrapText="1"/>
    </xf>
    <xf numFmtId="0" fontId="41" fillId="0" borderId="30" xfId="0" applyFont="1" applyBorder="1" applyAlignment="1">
      <alignment horizontal="center" wrapText="1"/>
    </xf>
    <xf numFmtId="0" fontId="51" fillId="0" borderId="30" xfId="0" applyFont="1" applyBorder="1" applyAlignment="1">
      <alignment horizontal="center"/>
    </xf>
    <xf numFmtId="3" fontId="63" fillId="0" borderId="30" xfId="0" applyNumberFormat="1" applyFont="1" applyBorder="1" applyAlignment="1">
      <alignment horizontal="center" wrapText="1"/>
    </xf>
    <xf numFmtId="3" fontId="51" fillId="0" borderId="30" xfId="0" applyNumberFormat="1" applyFont="1" applyBorder="1" applyAlignment="1">
      <alignment horizontal="center"/>
    </xf>
    <xf numFmtId="1" fontId="63" fillId="0" borderId="0" xfId="0" applyNumberFormat="1" applyFont="1" applyAlignment="1">
      <alignment wrapText="1"/>
    </xf>
    <xf numFmtId="172" fontId="63" fillId="0" borderId="30" xfId="0" applyNumberFormat="1" applyFont="1" applyBorder="1" applyAlignment="1">
      <alignment horizontal="center"/>
    </xf>
    <xf numFmtId="1" fontId="0" fillId="0" borderId="0" xfId="0" applyNumberFormat="1" applyFont="1"/>
    <xf numFmtId="1" fontId="63" fillId="0" borderId="0" xfId="0" applyNumberFormat="1" applyFont="1" applyAlignment="1">
      <alignment horizontal="center" wrapText="1"/>
    </xf>
    <xf numFmtId="3" fontId="51" fillId="4" borderId="72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top" wrapText="1"/>
    </xf>
    <xf numFmtId="3" fontId="66" fillId="0" borderId="0" xfId="0" applyNumberFormat="1" applyFont="1" applyAlignment="1">
      <alignment horizontal="center" vertical="top" wrapText="1"/>
    </xf>
    <xf numFmtId="0" fontId="42" fillId="4" borderId="61" xfId="0" applyFont="1" applyFill="1" applyBorder="1"/>
    <xf numFmtId="3" fontId="38" fillId="4" borderId="61" xfId="0" quotePrefix="1" applyNumberFormat="1" applyFont="1" applyFill="1" applyBorder="1" applyAlignment="1">
      <alignment horizontal="left"/>
    </xf>
    <xf numFmtId="4" fontId="63" fillId="4" borderId="61" xfId="0" applyNumberFormat="1" applyFont="1" applyFill="1" applyBorder="1" applyAlignment="1">
      <alignment wrapText="1"/>
    </xf>
    <xf numFmtId="3" fontId="66" fillId="3" borderId="91" xfId="0" quotePrefix="1" applyNumberFormat="1" applyFont="1" applyFill="1" applyBorder="1" applyAlignment="1">
      <alignment horizontal="center" vertical="top"/>
    </xf>
    <xf numFmtId="0" fontId="66" fillId="3" borderId="91" xfId="0" applyFont="1" applyFill="1" applyBorder="1" applyAlignment="1">
      <alignment horizontal="center" vertical="top" wrapText="1"/>
    </xf>
    <xf numFmtId="3" fontId="66" fillId="3" borderId="114" xfId="0" applyNumberFormat="1" applyFont="1" applyFill="1" applyBorder="1" applyAlignment="1">
      <alignment horizontal="center" vertical="top"/>
    </xf>
    <xf numFmtId="0" fontId="63" fillId="4" borderId="74" xfId="0" applyFont="1" applyFill="1" applyBorder="1" applyAlignment="1">
      <alignment wrapText="1"/>
    </xf>
    <xf numFmtId="3" fontId="62" fillId="4" borderId="115" xfId="0" applyNumberFormat="1" applyFont="1" applyFill="1" applyBorder="1" applyAlignment="1">
      <alignment horizontal="center" vertical="top"/>
    </xf>
    <xf numFmtId="0" fontId="67" fillId="4" borderId="115" xfId="0" applyFont="1" applyFill="1" applyBorder="1" applyAlignment="1">
      <alignment horizontal="center" vertical="top" wrapText="1"/>
    </xf>
    <xf numFmtId="3" fontId="66" fillId="3" borderId="115" xfId="0" applyNumberFormat="1" applyFont="1" applyFill="1" applyBorder="1" applyAlignment="1">
      <alignment horizontal="center" vertical="top"/>
    </xf>
    <xf numFmtId="3" fontId="51" fillId="4" borderId="1" xfId="0" quotePrefix="1" applyNumberFormat="1" applyFont="1" applyFill="1" applyBorder="1" applyAlignment="1">
      <alignment horizontal="center"/>
    </xf>
    <xf numFmtId="3" fontId="51" fillId="4" borderId="3" xfId="0" applyNumberFormat="1" applyFont="1" applyFill="1" applyBorder="1" applyAlignment="1">
      <alignment horizontal="center"/>
    </xf>
    <xf numFmtId="3" fontId="51" fillId="4" borderId="1" xfId="0" applyNumberFormat="1" applyFont="1" applyFill="1" applyBorder="1" applyAlignment="1">
      <alignment horizontal="center"/>
    </xf>
    <xf numFmtId="3" fontId="51" fillId="4" borderId="3" xfId="0" quotePrefix="1" applyNumberFormat="1" applyFont="1" applyFill="1" applyBorder="1" applyAlignment="1">
      <alignment horizontal="center"/>
    </xf>
    <xf numFmtId="3" fontId="51" fillId="4" borderId="17" xfId="0" quotePrefix="1" applyNumberFormat="1" applyFont="1" applyFill="1" applyBorder="1" applyAlignment="1">
      <alignment horizontal="center"/>
    </xf>
    <xf numFmtId="3" fontId="51" fillId="4" borderId="18" xfId="0" applyNumberFormat="1" applyFont="1" applyFill="1" applyBorder="1" applyAlignment="1">
      <alignment horizontal="center"/>
    </xf>
    <xf numFmtId="3" fontId="51" fillId="4" borderId="17" xfId="0" applyNumberFormat="1" applyFont="1" applyFill="1" applyBorder="1" applyAlignment="1">
      <alignment horizontal="center"/>
    </xf>
    <xf numFmtId="3" fontId="51" fillId="4" borderId="18" xfId="0" quotePrefix="1" applyNumberFormat="1" applyFont="1" applyFill="1" applyBorder="1" applyAlignment="1">
      <alignment horizontal="center"/>
    </xf>
    <xf numFmtId="3" fontId="51" fillId="4" borderId="26" xfId="0" applyNumberFormat="1" applyFont="1" applyFill="1" applyBorder="1" applyAlignment="1">
      <alignment horizontal="center"/>
    </xf>
    <xf numFmtId="3" fontId="51" fillId="4" borderId="27" xfId="0" applyNumberFormat="1" applyFont="1" applyFill="1" applyBorder="1" applyAlignment="1">
      <alignment horizontal="center"/>
    </xf>
    <xf numFmtId="3" fontId="63" fillId="4" borderId="17" xfId="0" applyNumberFormat="1" applyFont="1" applyFill="1" applyBorder="1" applyAlignment="1">
      <alignment horizontal="center" wrapText="1"/>
    </xf>
    <xf numFmtId="3" fontId="63" fillId="4" borderId="18" xfId="0" applyNumberFormat="1" applyFont="1" applyFill="1" applyBorder="1" applyAlignment="1">
      <alignment horizontal="center" wrapText="1"/>
    </xf>
    <xf numFmtId="3" fontId="63" fillId="4" borderId="5" xfId="0" applyNumberFormat="1" applyFont="1" applyFill="1" applyBorder="1" applyAlignment="1">
      <alignment horizontal="center" wrapText="1"/>
    </xf>
    <xf numFmtId="3" fontId="63" fillId="4" borderId="7" xfId="0" applyNumberFormat="1" applyFont="1" applyFill="1" applyBorder="1" applyAlignment="1">
      <alignment horizontal="center" wrapText="1"/>
    </xf>
    <xf numFmtId="3" fontId="63" fillId="4" borderId="5" xfId="0" quotePrefix="1" applyNumberFormat="1" applyFont="1" applyFill="1" applyBorder="1" applyAlignment="1">
      <alignment horizontal="center" wrapText="1"/>
    </xf>
    <xf numFmtId="0" fontId="41" fillId="0" borderId="0" xfId="0" applyFont="1"/>
    <xf numFmtId="166" fontId="41" fillId="0" borderId="0" xfId="0" applyNumberFormat="1" applyFont="1"/>
    <xf numFmtId="0" fontId="68" fillId="0" borderId="0" xfId="0" applyFont="1"/>
    <xf numFmtId="0" fontId="42" fillId="0" borderId="0" xfId="0" applyFont="1"/>
    <xf numFmtId="0" fontId="69" fillId="0" borderId="0" xfId="0" applyFont="1"/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 wrapText="1"/>
    </xf>
    <xf numFmtId="165" fontId="0" fillId="5" borderId="8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20" xfId="0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/>
    <xf numFmtId="0" fontId="0" fillId="0" borderId="8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/>
    <xf numFmtId="165" fontId="2" fillId="5" borderId="13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165" fontId="0" fillId="5" borderId="91" xfId="0" applyNumberFormat="1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116" xfId="0" applyFont="1" applyBorder="1"/>
    <xf numFmtId="0" fontId="0" fillId="0" borderId="36" xfId="0" applyFont="1" applyBorder="1" applyAlignment="1">
      <alignment horizontal="center" vertical="center"/>
    </xf>
    <xf numFmtId="0" fontId="0" fillId="0" borderId="94" xfId="0" applyFont="1" applyBorder="1"/>
    <xf numFmtId="0" fontId="0" fillId="0" borderId="50" xfId="0" applyFont="1" applyBorder="1" applyAlignment="1">
      <alignment horizontal="center" vertical="center"/>
    </xf>
    <xf numFmtId="0" fontId="0" fillId="0" borderId="117" xfId="0" applyFont="1" applyBorder="1"/>
    <xf numFmtId="0" fontId="38" fillId="13" borderId="35" xfId="0" applyFont="1" applyFill="1" applyBorder="1" applyAlignment="1">
      <alignment vertical="center" wrapText="1"/>
    </xf>
    <xf numFmtId="0" fontId="40" fillId="0" borderId="21" xfId="0" applyFont="1" applyBorder="1"/>
    <xf numFmtId="0" fontId="40" fillId="0" borderId="23" xfId="0" applyFont="1" applyBorder="1"/>
    <xf numFmtId="0" fontId="38" fillId="13" borderId="35" xfId="0" applyFont="1" applyFill="1" applyBorder="1" applyAlignment="1">
      <alignment horizontal="center" vertical="center" wrapText="1"/>
    </xf>
    <xf numFmtId="8" fontId="38" fillId="13" borderId="35" xfId="0" applyNumberFormat="1" applyFont="1" applyFill="1" applyBorder="1" applyAlignment="1">
      <alignment horizontal="center" vertical="center" wrapText="1"/>
    </xf>
    <xf numFmtId="0" fontId="39" fillId="13" borderId="35" xfId="0" applyFont="1" applyFill="1" applyBorder="1" applyAlignment="1">
      <alignment horizontal="center" vertical="center" wrapText="1"/>
    </xf>
    <xf numFmtId="8" fontId="39" fillId="13" borderId="35" xfId="0" applyNumberFormat="1" applyFont="1" applyFill="1" applyBorder="1" applyAlignment="1">
      <alignment horizontal="center" vertical="center" wrapText="1"/>
    </xf>
    <xf numFmtId="3" fontId="50" fillId="6" borderId="66" xfId="0" quotePrefix="1" applyNumberFormat="1" applyFont="1" applyFill="1" applyBorder="1" applyAlignment="1">
      <alignment horizontal="center" vertical="center"/>
    </xf>
    <xf numFmtId="0" fontId="40" fillId="0" borderId="67" xfId="0" applyFont="1" applyBorder="1"/>
    <xf numFmtId="0" fontId="40" fillId="0" borderId="68" xfId="0" applyFont="1" applyBorder="1"/>
    <xf numFmtId="0" fontId="40" fillId="0" borderId="69" xfId="0" applyFont="1" applyBorder="1"/>
    <xf numFmtId="0" fontId="40" fillId="0" borderId="70" xfId="0" applyFont="1" applyBorder="1"/>
    <xf numFmtId="0" fontId="40" fillId="0" borderId="71" xfId="0" applyFont="1" applyBorder="1"/>
    <xf numFmtId="0" fontId="52" fillId="4" borderId="72" xfId="0" applyFont="1" applyFill="1" applyBorder="1" applyAlignment="1">
      <alignment horizontal="center"/>
    </xf>
    <xf numFmtId="0" fontId="40" fillId="0" borderId="73" xfId="0" applyFont="1" applyBorder="1"/>
    <xf numFmtId="0" fontId="40" fillId="0" borderId="74" xfId="0" applyFont="1" applyBorder="1"/>
    <xf numFmtId="0" fontId="53" fillId="3" borderId="72" xfId="0" applyFont="1" applyFill="1" applyBorder="1" applyAlignment="1">
      <alignment horizontal="center"/>
    </xf>
    <xf numFmtId="0" fontId="54" fillId="3" borderId="72" xfId="0" applyFont="1" applyFill="1" applyBorder="1" applyAlignment="1">
      <alignment horizontal="center"/>
    </xf>
    <xf numFmtId="0" fontId="55" fillId="4" borderId="72" xfId="0" applyFont="1" applyFill="1" applyBorder="1" applyAlignment="1">
      <alignment horizontal="center"/>
    </xf>
    <xf numFmtId="0" fontId="61" fillId="6" borderId="55" xfId="0" applyFont="1" applyFill="1" applyBorder="1" applyAlignment="1">
      <alignment horizontal="center" vertical="top" wrapText="1"/>
    </xf>
    <xf numFmtId="0" fontId="40" fillId="0" borderId="86" xfId="0" applyFont="1" applyBorder="1"/>
    <xf numFmtId="0" fontId="51" fillId="4" borderId="53" xfId="0" applyFont="1" applyFill="1" applyBorder="1" applyAlignment="1">
      <alignment horizontal="left"/>
    </xf>
    <xf numFmtId="0" fontId="40" fillId="0" borderId="105" xfId="0" applyFont="1" applyBorder="1"/>
    <xf numFmtId="0" fontId="51" fillId="4" borderId="106" xfId="0" applyFont="1" applyFill="1" applyBorder="1" applyAlignment="1">
      <alignment horizontal="left"/>
    </xf>
    <xf numFmtId="0" fontId="40" fillId="0" borderId="107" xfId="0" applyFont="1" applyBorder="1"/>
    <xf numFmtId="0" fontId="51" fillId="4" borderId="37" xfId="0" applyFont="1" applyFill="1" applyBorder="1" applyAlignment="1">
      <alignment horizontal="left"/>
    </xf>
    <xf numFmtId="0" fontId="40" fillId="0" borderId="93" xfId="0" applyFont="1" applyBorder="1"/>
    <xf numFmtId="0" fontId="51" fillId="4" borderId="108" xfId="0" applyFont="1" applyFill="1" applyBorder="1" applyAlignment="1">
      <alignment horizontal="left"/>
    </xf>
    <xf numFmtId="0" fontId="51" fillId="4" borderId="60" xfId="0" applyFont="1" applyFill="1" applyBorder="1" applyAlignment="1">
      <alignment horizontal="left"/>
    </xf>
    <xf numFmtId="0" fontId="40" fillId="0" borderId="111" xfId="0" applyFont="1" applyBorder="1"/>
    <xf numFmtId="0" fontId="63" fillId="4" borderId="72" xfId="0" applyFont="1" applyFill="1" applyBorder="1" applyAlignment="1">
      <alignment horizontal="center" wrapText="1"/>
    </xf>
    <xf numFmtId="0" fontId="66" fillId="3" borderId="21" xfId="0" applyFont="1" applyFill="1" applyBorder="1" applyAlignment="1">
      <alignment horizontal="center" vertical="top" wrapText="1"/>
    </xf>
    <xf numFmtId="0" fontId="51" fillId="4" borderId="88" xfId="0" applyFont="1" applyFill="1" applyBorder="1" applyAlignment="1">
      <alignment horizontal="center"/>
    </xf>
    <xf numFmtId="0" fontId="40" fillId="0" borderId="89" xfId="0" applyFont="1" applyBorder="1"/>
    <xf numFmtId="0" fontId="51" fillId="4" borderId="36" xfId="0" applyFont="1" applyFill="1" applyBorder="1" applyAlignment="1">
      <alignment horizontal="left"/>
    </xf>
    <xf numFmtId="0" fontId="40" fillId="0" borderId="96" xfId="0" applyFont="1" applyBorder="1"/>
    <xf numFmtId="0" fontId="51" fillId="4" borderId="98" xfId="0" applyFont="1" applyFill="1" applyBorder="1" applyAlignment="1">
      <alignment horizontal="left"/>
    </xf>
    <xf numFmtId="0" fontId="40" fillId="0" borderId="9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581025" cy="180975"/>
    <xdr:sp macro="" textlink="">
      <xdr:nvSpPr>
        <xdr:cNvPr id="3" name="Shape 3"/>
        <xdr:cNvSpPr txBox="1"/>
      </xdr:nvSpPr>
      <xdr:spPr>
        <a:xfrm>
          <a:off x="5055488" y="3689513"/>
          <a:ext cx="5810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66675</xdr:colOff>
      <xdr:row>0</xdr:row>
      <xdr:rowOff>57150</xdr:rowOff>
    </xdr:from>
    <xdr:ext cx="1428750" cy="390525"/>
    <xdr:pic>
      <xdr:nvPicPr>
        <xdr:cNvPr id="2" name="image1.jpg" descr="AfC_RGB-Colour_ForWhiteBackground (1)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171450</xdr:rowOff>
    </xdr:from>
    <xdr:ext cx="1371600" cy="352425"/>
    <xdr:pic>
      <xdr:nvPicPr>
        <xdr:cNvPr id="2" name="image2.jpg" descr="AfC_RGB-Colour_ForWhiteBackground (1)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1</xdr:row>
      <xdr:rowOff>9525</xdr:rowOff>
    </xdr:from>
    <xdr:ext cx="1409700" cy="361950"/>
    <xdr:pic>
      <xdr:nvPicPr>
        <xdr:cNvPr id="2" name="image3.jpg" descr="AfC_RGB-Colour_ForWhiteBackground (1)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2</xdr:row>
      <xdr:rowOff>142875</xdr:rowOff>
    </xdr:from>
    <xdr:ext cx="8982075" cy="2066925"/>
    <xdr:pic>
      <xdr:nvPicPr>
        <xdr:cNvPr id="2" name="image6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-190500</xdr:rowOff>
    </xdr:from>
    <xdr:ext cx="12753975" cy="9001125"/>
    <xdr:pic>
      <xdr:nvPicPr>
        <xdr:cNvPr id="2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123825</xdr:rowOff>
    </xdr:from>
    <xdr:ext cx="1381125" cy="409575"/>
    <xdr:pic>
      <xdr:nvPicPr>
        <xdr:cNvPr id="2" name="image5.jpg" descr="AfC_RGB-Colour_ForWhiteBackground (1)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4"/>
  <sheetViews>
    <sheetView tabSelected="1" topLeftCell="G1" workbookViewId="0"/>
  </sheetViews>
  <sheetFormatPr defaultColWidth="14.42578125" defaultRowHeight="15" customHeight="1"/>
  <cols>
    <col min="1" max="1" width="21.85546875" hidden="1" customWidth="1"/>
    <col min="2" max="2" width="21.140625" hidden="1" customWidth="1"/>
    <col min="3" max="3" width="21.42578125" hidden="1" customWidth="1"/>
    <col min="4" max="4" width="19.5703125" hidden="1" customWidth="1"/>
    <col min="5" max="5" width="22" hidden="1" customWidth="1"/>
    <col min="6" max="6" width="19.85546875" hidden="1" customWidth="1"/>
    <col min="7" max="7" width="16.140625" customWidth="1"/>
    <col min="8" max="8" width="15.42578125" customWidth="1"/>
    <col min="9" max="9" width="22.5703125" customWidth="1"/>
    <col min="10" max="10" width="22.85546875" customWidth="1"/>
    <col min="11" max="11" width="8.7109375" customWidth="1"/>
    <col min="12" max="12" width="25" customWidth="1"/>
    <col min="13" max="28" width="8.7109375" customWidth="1"/>
  </cols>
  <sheetData>
    <row r="1" spans="1:28" ht="14.25" customHeight="1">
      <c r="A1" s="1"/>
      <c r="B1" s="2"/>
      <c r="C1" s="1"/>
      <c r="D1" s="1"/>
      <c r="E1" s="1"/>
      <c r="F1" s="1"/>
      <c r="G1" s="3"/>
      <c r="H1" s="3"/>
      <c r="I1" s="1"/>
      <c r="J1" s="1"/>
      <c r="L1" s="4"/>
    </row>
    <row r="2" spans="1:28" ht="14.25" customHeight="1">
      <c r="A2" s="2"/>
      <c r="B2" s="2"/>
      <c r="C2" s="1"/>
      <c r="D2" s="1"/>
      <c r="E2" s="1"/>
      <c r="F2" s="1"/>
      <c r="G2" s="3"/>
      <c r="H2" s="3"/>
      <c r="I2" s="1"/>
      <c r="J2" s="1"/>
      <c r="L2" s="4"/>
    </row>
    <row r="3" spans="1:28" ht="14.25" customHeight="1">
      <c r="A3" s="2"/>
      <c r="B3" s="2"/>
      <c r="C3" s="1"/>
      <c r="D3" s="1"/>
      <c r="E3" s="1"/>
      <c r="F3" s="1"/>
      <c r="G3" s="3"/>
      <c r="H3" s="3"/>
      <c r="I3" s="1"/>
      <c r="J3" s="1"/>
      <c r="L3" s="4"/>
    </row>
    <row r="4" spans="1:28" ht="14.25" customHeight="1">
      <c r="A4" s="1"/>
      <c r="B4" s="1"/>
      <c r="C4" s="1"/>
      <c r="D4" s="1"/>
      <c r="E4" s="1"/>
      <c r="F4" s="1"/>
      <c r="G4" s="5"/>
      <c r="H4" s="3"/>
      <c r="I4" s="1"/>
      <c r="J4" s="1"/>
    </row>
    <row r="5" spans="1:28" ht="14.25" customHeight="1">
      <c r="A5" s="1"/>
      <c r="B5" s="1"/>
      <c r="C5" s="1"/>
      <c r="D5" s="1"/>
      <c r="E5" s="1"/>
      <c r="F5" s="1"/>
      <c r="G5" s="3"/>
      <c r="H5" s="3"/>
      <c r="I5" s="1"/>
      <c r="J5" s="1"/>
    </row>
    <row r="6" spans="1:28" ht="21" customHeight="1">
      <c r="A6" s="6">
        <v>42826</v>
      </c>
      <c r="B6" s="7"/>
      <c r="C6" s="6">
        <v>43191</v>
      </c>
      <c r="D6" s="1"/>
      <c r="E6" s="6">
        <v>43556</v>
      </c>
      <c r="F6" s="1"/>
      <c r="G6" s="8" t="s">
        <v>0</v>
      </c>
      <c r="H6" s="3"/>
      <c r="I6" s="9">
        <v>44671</v>
      </c>
      <c r="J6" s="1"/>
      <c r="L6" s="10"/>
    </row>
    <row r="7" spans="1:28" ht="32.25" customHeight="1">
      <c r="A7" s="11" t="s">
        <v>1</v>
      </c>
      <c r="B7" s="12" t="s">
        <v>2</v>
      </c>
      <c r="C7" s="13" t="s">
        <v>1</v>
      </c>
      <c r="D7" s="14" t="s">
        <v>2</v>
      </c>
      <c r="E7" s="15" t="s">
        <v>1</v>
      </c>
      <c r="F7" s="16" t="s">
        <v>2</v>
      </c>
      <c r="G7" s="15" t="s">
        <v>1</v>
      </c>
      <c r="H7" s="16" t="s">
        <v>2</v>
      </c>
      <c r="I7" s="17" t="s">
        <v>1</v>
      </c>
      <c r="J7" s="18" t="s">
        <v>2</v>
      </c>
      <c r="K7" s="19"/>
      <c r="L7" s="20" t="s">
        <v>3</v>
      </c>
    </row>
    <row r="8" spans="1:28" ht="14.25" customHeight="1">
      <c r="A8" s="21" t="s">
        <v>4</v>
      </c>
      <c r="B8" s="22" t="s">
        <v>5</v>
      </c>
      <c r="C8" s="23" t="s">
        <v>4</v>
      </c>
      <c r="D8" s="24" t="s">
        <v>5</v>
      </c>
      <c r="E8" s="25" t="s">
        <v>4</v>
      </c>
      <c r="F8" s="26" t="s">
        <v>5</v>
      </c>
      <c r="G8" s="25" t="s">
        <v>4</v>
      </c>
      <c r="H8" s="26" t="s">
        <v>5</v>
      </c>
      <c r="I8" s="27" t="s">
        <v>4</v>
      </c>
      <c r="J8" s="28" t="s">
        <v>5</v>
      </c>
      <c r="L8" s="29"/>
    </row>
    <row r="9" spans="1:28" ht="14.25" customHeight="1">
      <c r="A9" s="30"/>
      <c r="B9" s="31"/>
      <c r="C9" s="32"/>
      <c r="D9" s="33"/>
      <c r="E9" s="32"/>
      <c r="F9" s="33"/>
      <c r="G9" s="32"/>
      <c r="H9" s="33"/>
      <c r="I9" s="34"/>
      <c r="J9" s="34"/>
      <c r="L9" s="35"/>
    </row>
    <row r="10" spans="1:28" ht="14.25" customHeight="1">
      <c r="A10" s="36" t="s">
        <v>6</v>
      </c>
      <c r="B10" s="37"/>
      <c r="C10" s="38" t="s">
        <v>6</v>
      </c>
      <c r="D10" s="39"/>
      <c r="E10" s="40" t="s">
        <v>6</v>
      </c>
      <c r="F10" s="41"/>
      <c r="G10" s="40" t="s">
        <v>6</v>
      </c>
      <c r="H10" s="41"/>
      <c r="I10" s="42" t="s">
        <v>6</v>
      </c>
      <c r="J10" s="43"/>
      <c r="L10" s="44"/>
      <c r="N10" s="45"/>
    </row>
    <row r="11" spans="1:28" ht="14.25" customHeight="1">
      <c r="A11" s="46">
        <v>17</v>
      </c>
      <c r="B11" s="47">
        <v>17291</v>
      </c>
      <c r="C11" s="48">
        <v>17</v>
      </c>
      <c r="D11" s="49">
        <f t="shared" ref="D11:D16" si="0">ROUND(SUM(B11*1.02),0)</f>
        <v>17637</v>
      </c>
      <c r="E11" s="50">
        <v>17</v>
      </c>
      <c r="F11" s="49">
        <f t="shared" ref="F11:F16" si="1">ROUND(SUM(D11*1.01),0)</f>
        <v>17813</v>
      </c>
      <c r="G11" s="50">
        <v>17</v>
      </c>
      <c r="H11" s="49">
        <f t="shared" ref="H11:H16" si="2">ROUND(SUM(F11*1.02),0)</f>
        <v>18169</v>
      </c>
      <c r="I11" s="51">
        <v>17</v>
      </c>
      <c r="J11" s="52">
        <f t="shared" ref="J11:J16" si="3">ROUND(SUM(H11*1.02),0)</f>
        <v>18532</v>
      </c>
      <c r="K11" s="45"/>
      <c r="L11" s="53"/>
    </row>
    <row r="12" spans="1:28" ht="14.25" customHeight="1">
      <c r="A12" s="54">
        <v>18</v>
      </c>
      <c r="B12" s="55">
        <v>17724</v>
      </c>
      <c r="C12" s="56">
        <v>18</v>
      </c>
      <c r="D12" s="57">
        <f t="shared" si="0"/>
        <v>18078</v>
      </c>
      <c r="E12" s="58">
        <v>18</v>
      </c>
      <c r="F12" s="59">
        <f t="shared" si="1"/>
        <v>18259</v>
      </c>
      <c r="G12" s="58">
        <v>18</v>
      </c>
      <c r="H12" s="59">
        <f t="shared" si="2"/>
        <v>18624</v>
      </c>
      <c r="I12" s="60">
        <v>18</v>
      </c>
      <c r="J12" s="52">
        <f t="shared" si="3"/>
        <v>18996</v>
      </c>
      <c r="K12" s="45"/>
      <c r="L12" s="61"/>
    </row>
    <row r="13" spans="1:28" ht="14.25" customHeight="1">
      <c r="A13" s="54">
        <v>19</v>
      </c>
      <c r="B13" s="55">
        <v>18090</v>
      </c>
      <c r="C13" s="56">
        <v>19</v>
      </c>
      <c r="D13" s="57">
        <f t="shared" si="0"/>
        <v>18452</v>
      </c>
      <c r="E13" s="58">
        <v>19</v>
      </c>
      <c r="F13" s="59">
        <f t="shared" si="1"/>
        <v>18637</v>
      </c>
      <c r="G13" s="58">
        <v>19</v>
      </c>
      <c r="H13" s="59">
        <f t="shared" si="2"/>
        <v>19010</v>
      </c>
      <c r="I13" s="60">
        <v>19</v>
      </c>
      <c r="J13" s="52">
        <f t="shared" si="3"/>
        <v>19390</v>
      </c>
      <c r="L13" s="61"/>
    </row>
    <row r="14" spans="1:28" ht="14.25" customHeight="1">
      <c r="A14" s="54">
        <v>20</v>
      </c>
      <c r="B14" s="55">
        <v>18518</v>
      </c>
      <c r="C14" s="56">
        <v>20</v>
      </c>
      <c r="D14" s="57">
        <f t="shared" si="0"/>
        <v>18888</v>
      </c>
      <c r="E14" s="58">
        <v>20</v>
      </c>
      <c r="F14" s="59">
        <f t="shared" si="1"/>
        <v>19077</v>
      </c>
      <c r="G14" s="58">
        <v>20</v>
      </c>
      <c r="H14" s="59">
        <f t="shared" si="2"/>
        <v>19459</v>
      </c>
      <c r="I14" s="60">
        <v>20</v>
      </c>
      <c r="J14" s="52">
        <f t="shared" si="3"/>
        <v>19848</v>
      </c>
      <c r="L14" s="61"/>
    </row>
    <row r="15" spans="1:28" ht="14.25" customHeight="1">
      <c r="A15" s="62">
        <v>21</v>
      </c>
      <c r="B15" s="63">
        <v>18951</v>
      </c>
      <c r="C15" s="58">
        <v>21</v>
      </c>
      <c r="D15" s="57">
        <f t="shared" si="0"/>
        <v>19330</v>
      </c>
      <c r="E15" s="58">
        <v>21</v>
      </c>
      <c r="F15" s="59">
        <f t="shared" si="1"/>
        <v>19523</v>
      </c>
      <c r="G15" s="58">
        <v>21</v>
      </c>
      <c r="H15" s="59">
        <f t="shared" si="2"/>
        <v>19913</v>
      </c>
      <c r="I15" s="60">
        <v>21</v>
      </c>
      <c r="J15" s="52">
        <f t="shared" si="3"/>
        <v>20311</v>
      </c>
      <c r="K15" s="64"/>
      <c r="L15" s="65" t="s">
        <v>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ht="14.25" customHeight="1">
      <c r="A16" s="66">
        <v>22</v>
      </c>
      <c r="B16" s="67">
        <v>19141</v>
      </c>
      <c r="C16" s="68">
        <v>22</v>
      </c>
      <c r="D16" s="69">
        <f t="shared" si="0"/>
        <v>19524</v>
      </c>
      <c r="E16" s="70">
        <v>22</v>
      </c>
      <c r="F16" s="71">
        <f t="shared" si="1"/>
        <v>19719</v>
      </c>
      <c r="G16" s="70">
        <v>22</v>
      </c>
      <c r="H16" s="71">
        <f t="shared" si="2"/>
        <v>20113</v>
      </c>
      <c r="I16" s="72">
        <v>22</v>
      </c>
      <c r="J16" s="52">
        <f t="shared" si="3"/>
        <v>20515</v>
      </c>
      <c r="L16" s="73"/>
    </row>
    <row r="17" spans="1:28" ht="14.25" customHeight="1">
      <c r="A17" s="36" t="s">
        <v>8</v>
      </c>
      <c r="B17" s="37"/>
      <c r="C17" s="38" t="s">
        <v>8</v>
      </c>
      <c r="D17" s="39"/>
      <c r="E17" s="40" t="s">
        <v>8</v>
      </c>
      <c r="F17" s="41"/>
      <c r="G17" s="40" t="s">
        <v>8</v>
      </c>
      <c r="H17" s="41"/>
      <c r="I17" s="42" t="s">
        <v>8</v>
      </c>
      <c r="J17" s="74"/>
      <c r="L17" s="75"/>
    </row>
    <row r="18" spans="1:28" ht="14.25" customHeight="1">
      <c r="A18" s="46">
        <v>23</v>
      </c>
      <c r="B18" s="47">
        <v>18848</v>
      </c>
      <c r="C18" s="48">
        <v>23</v>
      </c>
      <c r="D18" s="49">
        <f t="shared" ref="D18:D23" si="4">ROUND(SUM(B18*1.02),0)</f>
        <v>19225</v>
      </c>
      <c r="E18" s="50">
        <v>23</v>
      </c>
      <c r="F18" s="49">
        <f t="shared" ref="F18:F23" si="5">ROUND(SUM(D18*1.01),0)</f>
        <v>19417</v>
      </c>
      <c r="G18" s="50">
        <v>23</v>
      </c>
      <c r="H18" s="49">
        <f t="shared" ref="H18:H23" si="6">ROUND(SUM(F18*1.02),0)</f>
        <v>19805</v>
      </c>
      <c r="I18" s="51">
        <v>23</v>
      </c>
      <c r="J18" s="52">
        <f t="shared" ref="J18:J23" si="7">ROUND(SUM(H18*1.02),0)</f>
        <v>20201</v>
      </c>
      <c r="L18" s="76"/>
    </row>
    <row r="19" spans="1:28" ht="14.25" customHeight="1">
      <c r="A19" s="54">
        <v>24</v>
      </c>
      <c r="B19" s="55">
        <v>19542</v>
      </c>
      <c r="C19" s="56">
        <v>24</v>
      </c>
      <c r="D19" s="57">
        <f t="shared" si="4"/>
        <v>19933</v>
      </c>
      <c r="E19" s="58">
        <v>24</v>
      </c>
      <c r="F19" s="59">
        <f t="shared" si="5"/>
        <v>20132</v>
      </c>
      <c r="G19" s="58">
        <v>24</v>
      </c>
      <c r="H19" s="59">
        <f t="shared" si="6"/>
        <v>20535</v>
      </c>
      <c r="I19" s="60">
        <v>24</v>
      </c>
      <c r="J19" s="52">
        <f t="shared" si="7"/>
        <v>20946</v>
      </c>
      <c r="L19" s="61"/>
    </row>
    <row r="20" spans="1:28" ht="14.25" customHeight="1">
      <c r="A20" s="54">
        <v>25</v>
      </c>
      <c r="B20" s="55">
        <v>20248</v>
      </c>
      <c r="C20" s="56">
        <v>25</v>
      </c>
      <c r="D20" s="57">
        <f t="shared" si="4"/>
        <v>20653</v>
      </c>
      <c r="E20" s="58">
        <v>25</v>
      </c>
      <c r="F20" s="59">
        <f t="shared" si="5"/>
        <v>20860</v>
      </c>
      <c r="G20" s="58">
        <v>25</v>
      </c>
      <c r="H20" s="59">
        <f t="shared" si="6"/>
        <v>21277</v>
      </c>
      <c r="I20" s="60">
        <v>25</v>
      </c>
      <c r="J20" s="52">
        <f t="shared" si="7"/>
        <v>21703</v>
      </c>
      <c r="L20" s="61"/>
    </row>
    <row r="21" spans="1:28" ht="14.25" customHeight="1">
      <c r="A21" s="54">
        <v>26</v>
      </c>
      <c r="B21" s="55">
        <v>20976</v>
      </c>
      <c r="C21" s="56">
        <v>26</v>
      </c>
      <c r="D21" s="57">
        <f t="shared" si="4"/>
        <v>21396</v>
      </c>
      <c r="E21" s="58">
        <v>26</v>
      </c>
      <c r="F21" s="59">
        <f t="shared" si="5"/>
        <v>21610</v>
      </c>
      <c r="G21" s="58">
        <v>26</v>
      </c>
      <c r="H21" s="59">
        <f t="shared" si="6"/>
        <v>22042</v>
      </c>
      <c r="I21" s="60">
        <v>26</v>
      </c>
      <c r="J21" s="52">
        <f t="shared" si="7"/>
        <v>22483</v>
      </c>
      <c r="L21" s="61"/>
    </row>
    <row r="22" spans="1:28" ht="14.25" customHeight="1">
      <c r="A22" s="62">
        <v>27</v>
      </c>
      <c r="B22" s="63">
        <v>21399</v>
      </c>
      <c r="C22" s="58">
        <v>27</v>
      </c>
      <c r="D22" s="57">
        <f t="shared" si="4"/>
        <v>21827</v>
      </c>
      <c r="E22" s="58">
        <v>27</v>
      </c>
      <c r="F22" s="59">
        <f t="shared" si="5"/>
        <v>22045</v>
      </c>
      <c r="G22" s="58">
        <v>27</v>
      </c>
      <c r="H22" s="59">
        <f t="shared" si="6"/>
        <v>22486</v>
      </c>
      <c r="I22" s="60">
        <v>27</v>
      </c>
      <c r="J22" s="52">
        <f t="shared" si="7"/>
        <v>22936</v>
      </c>
      <c r="K22" s="64"/>
      <c r="L22" s="65" t="s">
        <v>7</v>
      </c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ht="14.25" customHeight="1">
      <c r="A23" s="66">
        <v>28</v>
      </c>
      <c r="B23" s="67">
        <v>21613</v>
      </c>
      <c r="C23" s="68">
        <v>28</v>
      </c>
      <c r="D23" s="69">
        <f t="shared" si="4"/>
        <v>22045</v>
      </c>
      <c r="E23" s="70">
        <v>28</v>
      </c>
      <c r="F23" s="71">
        <f t="shared" si="5"/>
        <v>22265</v>
      </c>
      <c r="G23" s="70">
        <v>28</v>
      </c>
      <c r="H23" s="71">
        <f t="shared" si="6"/>
        <v>22710</v>
      </c>
      <c r="I23" s="72">
        <v>28</v>
      </c>
      <c r="J23" s="52">
        <f t="shared" si="7"/>
        <v>23164</v>
      </c>
      <c r="L23" s="73"/>
    </row>
    <row r="24" spans="1:28" ht="14.25" customHeight="1">
      <c r="A24" s="36" t="s">
        <v>9</v>
      </c>
      <c r="B24" s="37"/>
      <c r="C24" s="38" t="s">
        <v>9</v>
      </c>
      <c r="D24" s="39"/>
      <c r="E24" s="40" t="s">
        <v>9</v>
      </c>
      <c r="F24" s="41"/>
      <c r="G24" s="40" t="s">
        <v>9</v>
      </c>
      <c r="H24" s="41"/>
      <c r="I24" s="42" t="s">
        <v>9</v>
      </c>
      <c r="J24" s="74"/>
      <c r="L24" s="75"/>
    </row>
    <row r="25" spans="1:28" ht="14.25" customHeight="1">
      <c r="A25" s="46">
        <v>29</v>
      </c>
      <c r="B25" s="47">
        <v>21262</v>
      </c>
      <c r="C25" s="48">
        <v>29</v>
      </c>
      <c r="D25" s="49">
        <f t="shared" ref="D25:D30" si="8">ROUND(SUM(B25*1.02),0)</f>
        <v>21687</v>
      </c>
      <c r="E25" s="50">
        <v>29</v>
      </c>
      <c r="F25" s="49">
        <f t="shared" ref="F25:F30" si="9">ROUND(SUM(D25*1.01),0)</f>
        <v>21904</v>
      </c>
      <c r="G25" s="50">
        <v>29</v>
      </c>
      <c r="H25" s="49">
        <f t="shared" ref="H25:H30" si="10">ROUND(SUM(F25*1.02),0)</f>
        <v>22342</v>
      </c>
      <c r="I25" s="51">
        <v>29</v>
      </c>
      <c r="J25" s="52">
        <f t="shared" ref="J25:J30" si="11">ROUND(SUM(H25*1.02),0)</f>
        <v>22789</v>
      </c>
      <c r="L25" s="76"/>
    </row>
    <row r="26" spans="1:28" ht="14.25" customHeight="1">
      <c r="A26" s="54">
        <v>30</v>
      </c>
      <c r="B26" s="55">
        <v>21887</v>
      </c>
      <c r="C26" s="56">
        <v>30</v>
      </c>
      <c r="D26" s="57">
        <f t="shared" si="8"/>
        <v>22325</v>
      </c>
      <c r="E26" s="58">
        <v>30</v>
      </c>
      <c r="F26" s="59">
        <f t="shared" si="9"/>
        <v>22548</v>
      </c>
      <c r="G26" s="58">
        <v>30</v>
      </c>
      <c r="H26" s="59">
        <f t="shared" si="10"/>
        <v>22999</v>
      </c>
      <c r="I26" s="60">
        <v>30</v>
      </c>
      <c r="J26" s="52">
        <f t="shared" si="11"/>
        <v>23459</v>
      </c>
      <c r="L26" s="61"/>
    </row>
    <row r="27" spans="1:28" ht="14.25" customHeight="1">
      <c r="A27" s="54">
        <v>31</v>
      </c>
      <c r="B27" s="55">
        <v>22601</v>
      </c>
      <c r="C27" s="56">
        <v>31</v>
      </c>
      <c r="D27" s="57">
        <f t="shared" si="8"/>
        <v>23053</v>
      </c>
      <c r="E27" s="58">
        <v>31</v>
      </c>
      <c r="F27" s="59">
        <f t="shared" si="9"/>
        <v>23284</v>
      </c>
      <c r="G27" s="58">
        <v>31</v>
      </c>
      <c r="H27" s="59">
        <f t="shared" si="10"/>
        <v>23750</v>
      </c>
      <c r="I27" s="60">
        <v>31</v>
      </c>
      <c r="J27" s="52">
        <f t="shared" si="11"/>
        <v>24225</v>
      </c>
      <c r="L27" s="61"/>
    </row>
    <row r="28" spans="1:28" ht="14.25" customHeight="1">
      <c r="A28" s="54">
        <v>32</v>
      </c>
      <c r="B28" s="55">
        <v>23318</v>
      </c>
      <c r="C28" s="56">
        <v>32</v>
      </c>
      <c r="D28" s="57">
        <f t="shared" si="8"/>
        <v>23784</v>
      </c>
      <c r="E28" s="58">
        <v>32</v>
      </c>
      <c r="F28" s="59">
        <f t="shared" si="9"/>
        <v>24022</v>
      </c>
      <c r="G28" s="58">
        <v>32</v>
      </c>
      <c r="H28" s="59">
        <f t="shared" si="10"/>
        <v>24502</v>
      </c>
      <c r="I28" s="60">
        <v>32</v>
      </c>
      <c r="J28" s="52">
        <f t="shared" si="11"/>
        <v>24992</v>
      </c>
      <c r="L28" s="61"/>
    </row>
    <row r="29" spans="1:28" ht="14.25" customHeight="1">
      <c r="A29" s="62">
        <v>33</v>
      </c>
      <c r="B29" s="63">
        <v>23788</v>
      </c>
      <c r="C29" s="58">
        <v>33</v>
      </c>
      <c r="D29" s="57">
        <f t="shared" si="8"/>
        <v>24264</v>
      </c>
      <c r="E29" s="58">
        <v>33</v>
      </c>
      <c r="F29" s="59">
        <f t="shared" si="9"/>
        <v>24507</v>
      </c>
      <c r="G29" s="58">
        <v>33</v>
      </c>
      <c r="H29" s="59">
        <f t="shared" si="10"/>
        <v>24997</v>
      </c>
      <c r="I29" s="60">
        <v>33</v>
      </c>
      <c r="J29" s="52">
        <f t="shared" si="11"/>
        <v>25497</v>
      </c>
      <c r="K29" s="64"/>
      <c r="L29" s="77" t="s">
        <v>7</v>
      </c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ht="14.25" customHeight="1">
      <c r="A30" s="66">
        <v>34</v>
      </c>
      <c r="B30" s="67">
        <v>24026</v>
      </c>
      <c r="C30" s="68">
        <v>34</v>
      </c>
      <c r="D30" s="69">
        <f t="shared" si="8"/>
        <v>24507</v>
      </c>
      <c r="E30" s="70">
        <v>34</v>
      </c>
      <c r="F30" s="71">
        <f t="shared" si="9"/>
        <v>24752</v>
      </c>
      <c r="G30" s="70">
        <v>34</v>
      </c>
      <c r="H30" s="71">
        <f t="shared" si="10"/>
        <v>25247</v>
      </c>
      <c r="I30" s="72">
        <v>34</v>
      </c>
      <c r="J30" s="52">
        <f t="shared" si="11"/>
        <v>25752</v>
      </c>
      <c r="L30" s="73"/>
    </row>
    <row r="31" spans="1:28" ht="14.25" customHeight="1">
      <c r="A31" s="36" t="s">
        <v>10</v>
      </c>
      <c r="B31" s="37"/>
      <c r="C31" s="38" t="s">
        <v>10</v>
      </c>
      <c r="D31" s="39"/>
      <c r="E31" s="40" t="s">
        <v>10</v>
      </c>
      <c r="F31" s="41"/>
      <c r="G31" s="40" t="s">
        <v>10</v>
      </c>
      <c r="H31" s="41"/>
      <c r="I31" s="42" t="s">
        <v>10</v>
      </c>
      <c r="J31" s="74"/>
      <c r="L31" s="78"/>
    </row>
    <row r="32" spans="1:28" ht="14.25" customHeight="1">
      <c r="A32" s="46">
        <v>35</v>
      </c>
      <c r="B32" s="47">
        <v>24079</v>
      </c>
      <c r="C32" s="48">
        <v>35</v>
      </c>
      <c r="D32" s="49">
        <f t="shared" ref="D32:D37" si="12">ROUND(SUM(B32*1.02),0)</f>
        <v>24561</v>
      </c>
      <c r="E32" s="50">
        <v>35</v>
      </c>
      <c r="F32" s="49">
        <f t="shared" ref="F32:F37" si="13">ROUND(SUM(D32*1.01),0)</f>
        <v>24807</v>
      </c>
      <c r="G32" s="50">
        <v>35</v>
      </c>
      <c r="H32" s="49">
        <f t="shared" ref="H32:H37" si="14">ROUND(SUM(F32*1.02),0)</f>
        <v>25303</v>
      </c>
      <c r="I32" s="51">
        <v>35</v>
      </c>
      <c r="J32" s="52">
        <f t="shared" ref="J32:J37" si="15">ROUND(SUM(H32*1.02),0)</f>
        <v>25809</v>
      </c>
      <c r="L32" s="76"/>
    </row>
    <row r="33" spans="1:28" ht="14.25" customHeight="1">
      <c r="A33" s="54">
        <v>36</v>
      </c>
      <c r="B33" s="55">
        <v>24877</v>
      </c>
      <c r="C33" s="48">
        <v>36</v>
      </c>
      <c r="D33" s="57">
        <f t="shared" si="12"/>
        <v>25375</v>
      </c>
      <c r="E33" s="50">
        <v>36</v>
      </c>
      <c r="F33" s="59">
        <f t="shared" si="13"/>
        <v>25629</v>
      </c>
      <c r="G33" s="50">
        <v>36</v>
      </c>
      <c r="H33" s="59">
        <f t="shared" si="14"/>
        <v>26142</v>
      </c>
      <c r="I33" s="51">
        <v>36</v>
      </c>
      <c r="J33" s="52">
        <f t="shared" si="15"/>
        <v>26665</v>
      </c>
      <c r="L33" s="61"/>
    </row>
    <row r="34" spans="1:28" ht="14.25" customHeight="1">
      <c r="A34" s="54">
        <v>37</v>
      </c>
      <c r="B34" s="55">
        <v>25690</v>
      </c>
      <c r="C34" s="79">
        <v>37</v>
      </c>
      <c r="D34" s="57">
        <f t="shared" si="12"/>
        <v>26204</v>
      </c>
      <c r="E34" s="80">
        <v>37</v>
      </c>
      <c r="F34" s="59">
        <f t="shared" si="13"/>
        <v>26466</v>
      </c>
      <c r="G34" s="80">
        <v>37</v>
      </c>
      <c r="H34" s="59">
        <f t="shared" si="14"/>
        <v>26995</v>
      </c>
      <c r="I34" s="81">
        <v>37</v>
      </c>
      <c r="J34" s="52">
        <f t="shared" si="15"/>
        <v>27535</v>
      </c>
      <c r="L34" s="61"/>
    </row>
    <row r="35" spans="1:28" ht="14.25" customHeight="1">
      <c r="A35" s="54">
        <v>38</v>
      </c>
      <c r="B35" s="55">
        <v>25947</v>
      </c>
      <c r="C35" s="68">
        <v>38</v>
      </c>
      <c r="D35" s="57">
        <f t="shared" si="12"/>
        <v>26466</v>
      </c>
      <c r="E35" s="70">
        <v>38</v>
      </c>
      <c r="F35" s="59">
        <f t="shared" si="13"/>
        <v>26731</v>
      </c>
      <c r="G35" s="70">
        <v>38</v>
      </c>
      <c r="H35" s="59">
        <f t="shared" si="14"/>
        <v>27266</v>
      </c>
      <c r="I35" s="72">
        <v>38</v>
      </c>
      <c r="J35" s="52">
        <f t="shared" si="15"/>
        <v>27811</v>
      </c>
      <c r="L35" s="61"/>
    </row>
    <row r="36" spans="1:28" ht="14.25" customHeight="1">
      <c r="A36" s="62">
        <v>39</v>
      </c>
      <c r="B36" s="63">
        <v>26683</v>
      </c>
      <c r="C36" s="58">
        <v>39</v>
      </c>
      <c r="D36" s="57">
        <f t="shared" si="12"/>
        <v>27217</v>
      </c>
      <c r="E36" s="58">
        <v>39</v>
      </c>
      <c r="F36" s="59">
        <f t="shared" si="13"/>
        <v>27489</v>
      </c>
      <c r="G36" s="58">
        <v>39</v>
      </c>
      <c r="H36" s="59">
        <f t="shared" si="14"/>
        <v>28039</v>
      </c>
      <c r="I36" s="60">
        <v>39</v>
      </c>
      <c r="J36" s="52">
        <f t="shared" si="15"/>
        <v>28600</v>
      </c>
      <c r="K36" s="64"/>
      <c r="L36" s="65" t="s">
        <v>7</v>
      </c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ht="14.25" customHeight="1">
      <c r="A37" s="82">
        <v>40</v>
      </c>
      <c r="B37" s="67">
        <v>27419</v>
      </c>
      <c r="C37" s="83">
        <v>40</v>
      </c>
      <c r="D37" s="69">
        <f t="shared" si="12"/>
        <v>27967</v>
      </c>
      <c r="E37" s="83">
        <v>40</v>
      </c>
      <c r="F37" s="71">
        <f t="shared" si="13"/>
        <v>28247</v>
      </c>
      <c r="G37" s="83">
        <v>40</v>
      </c>
      <c r="H37" s="71">
        <f t="shared" si="14"/>
        <v>28812</v>
      </c>
      <c r="I37" s="84">
        <v>40</v>
      </c>
      <c r="J37" s="52">
        <f t="shared" si="15"/>
        <v>29388</v>
      </c>
      <c r="L37" s="85"/>
    </row>
    <row r="38" spans="1:28" ht="14.25" customHeight="1">
      <c r="A38" s="86" t="s">
        <v>11</v>
      </c>
      <c r="B38" s="87"/>
      <c r="C38" s="86" t="s">
        <v>11</v>
      </c>
      <c r="D38" s="87"/>
      <c r="E38" s="88" t="s">
        <v>11</v>
      </c>
      <c r="F38" s="89"/>
      <c r="G38" s="88" t="s">
        <v>11</v>
      </c>
      <c r="H38" s="89"/>
      <c r="I38" s="90" t="s">
        <v>11</v>
      </c>
      <c r="J38" s="74"/>
      <c r="L38" s="91"/>
    </row>
    <row r="39" spans="1:28" ht="14.25" customHeight="1">
      <c r="A39" s="62">
        <v>41</v>
      </c>
      <c r="B39" s="63">
        <v>28152</v>
      </c>
      <c r="C39" s="62">
        <v>41</v>
      </c>
      <c r="D39" s="92">
        <f t="shared" ref="D39:D42" si="16">ROUND(SUM(B39*1.02),0)</f>
        <v>28715</v>
      </c>
      <c r="E39" s="62">
        <v>41</v>
      </c>
      <c r="F39" s="93">
        <f t="shared" ref="F39:F42" si="17">ROUND(SUM(D39*1.01),0)</f>
        <v>29002</v>
      </c>
      <c r="G39" s="62">
        <v>41</v>
      </c>
      <c r="H39" s="93">
        <f t="shared" ref="H39:H42" si="18">ROUND(SUM(F39*1.02),0)</f>
        <v>29582</v>
      </c>
      <c r="I39" s="94">
        <v>41</v>
      </c>
      <c r="J39" s="52">
        <f t="shared" ref="J39:J42" si="19">ROUND(SUM(H39*1.02),0)</f>
        <v>30174</v>
      </c>
      <c r="L39" s="95"/>
    </row>
    <row r="40" spans="1:28" ht="14.25" customHeight="1">
      <c r="A40" s="62">
        <v>42</v>
      </c>
      <c r="B40" s="63">
        <v>29242</v>
      </c>
      <c r="C40" s="62">
        <v>42</v>
      </c>
      <c r="D40" s="92">
        <f t="shared" si="16"/>
        <v>29827</v>
      </c>
      <c r="E40" s="62">
        <v>42</v>
      </c>
      <c r="F40" s="93">
        <f t="shared" si="17"/>
        <v>30125</v>
      </c>
      <c r="G40" s="62">
        <v>42</v>
      </c>
      <c r="H40" s="93">
        <f t="shared" si="18"/>
        <v>30728</v>
      </c>
      <c r="I40" s="94">
        <v>42</v>
      </c>
      <c r="J40" s="52">
        <f t="shared" si="19"/>
        <v>31343</v>
      </c>
      <c r="L40" s="95"/>
    </row>
    <row r="41" spans="1:28" ht="14.25" customHeight="1">
      <c r="A41" s="62">
        <v>43</v>
      </c>
      <c r="B41" s="63">
        <v>30332</v>
      </c>
      <c r="C41" s="62">
        <v>43</v>
      </c>
      <c r="D41" s="92">
        <f t="shared" si="16"/>
        <v>30939</v>
      </c>
      <c r="E41" s="62">
        <v>43</v>
      </c>
      <c r="F41" s="93">
        <f t="shared" si="17"/>
        <v>31248</v>
      </c>
      <c r="G41" s="62">
        <v>43</v>
      </c>
      <c r="H41" s="93">
        <f t="shared" si="18"/>
        <v>31873</v>
      </c>
      <c r="I41" s="94">
        <v>43</v>
      </c>
      <c r="J41" s="52">
        <f t="shared" si="19"/>
        <v>32510</v>
      </c>
      <c r="L41" s="95" t="s">
        <v>7</v>
      </c>
    </row>
    <row r="42" spans="1:28" ht="14.25" customHeight="1">
      <c r="A42" s="62">
        <v>44</v>
      </c>
      <c r="B42" s="63">
        <v>31422</v>
      </c>
      <c r="C42" s="62">
        <v>44</v>
      </c>
      <c r="D42" s="92">
        <f t="shared" si="16"/>
        <v>32050</v>
      </c>
      <c r="E42" s="62">
        <v>44</v>
      </c>
      <c r="F42" s="93">
        <f t="shared" si="17"/>
        <v>32371</v>
      </c>
      <c r="G42" s="62">
        <v>44</v>
      </c>
      <c r="H42" s="93">
        <f t="shared" si="18"/>
        <v>33018</v>
      </c>
      <c r="I42" s="94">
        <v>44</v>
      </c>
      <c r="J42" s="52">
        <f t="shared" si="19"/>
        <v>33678</v>
      </c>
      <c r="L42" s="95"/>
    </row>
    <row r="43" spans="1:28" ht="14.25" customHeight="1">
      <c r="A43" s="96" t="s">
        <v>12</v>
      </c>
      <c r="B43" s="97"/>
      <c r="C43" s="96" t="s">
        <v>12</v>
      </c>
      <c r="D43" s="97"/>
      <c r="E43" s="96" t="s">
        <v>12</v>
      </c>
      <c r="F43" s="97"/>
      <c r="G43" s="96" t="s">
        <v>12</v>
      </c>
      <c r="H43" s="97"/>
      <c r="I43" s="98" t="s">
        <v>12</v>
      </c>
      <c r="J43" s="74"/>
      <c r="L43" s="99"/>
    </row>
    <row r="44" spans="1:28" ht="14.25" customHeight="1">
      <c r="A44" s="62">
        <v>45</v>
      </c>
      <c r="B44" s="63">
        <v>32050</v>
      </c>
      <c r="C44" s="62">
        <v>45</v>
      </c>
      <c r="D44" s="92">
        <f t="shared" ref="D44:D47" si="20">ROUND(SUM(B44*1.02),0)</f>
        <v>32691</v>
      </c>
      <c r="E44" s="62">
        <v>45</v>
      </c>
      <c r="F44" s="93">
        <f t="shared" ref="F44:F47" si="21">ROUND(SUM(D44*1.01),0)</f>
        <v>33018</v>
      </c>
      <c r="G44" s="62">
        <v>45</v>
      </c>
      <c r="H44" s="93">
        <f t="shared" ref="H44:H47" si="22">ROUND(SUM(F44*1.02),0)</f>
        <v>33678</v>
      </c>
      <c r="I44" s="94">
        <v>45</v>
      </c>
      <c r="J44" s="52">
        <f t="shared" ref="J44:J47" si="23">ROUND(SUM(H44*1.02),0)</f>
        <v>34352</v>
      </c>
      <c r="L44" s="95"/>
    </row>
    <row r="45" spans="1:28" ht="14.25" customHeight="1">
      <c r="A45" s="62">
        <v>46</v>
      </c>
      <c r="B45" s="63">
        <v>33213</v>
      </c>
      <c r="C45" s="62">
        <v>46</v>
      </c>
      <c r="D45" s="92">
        <f t="shared" si="20"/>
        <v>33877</v>
      </c>
      <c r="E45" s="62">
        <v>46</v>
      </c>
      <c r="F45" s="93">
        <f t="shared" si="21"/>
        <v>34216</v>
      </c>
      <c r="G45" s="62">
        <v>46</v>
      </c>
      <c r="H45" s="93">
        <f t="shared" si="22"/>
        <v>34900</v>
      </c>
      <c r="I45" s="94">
        <v>46</v>
      </c>
      <c r="J45" s="52">
        <f t="shared" si="23"/>
        <v>35598</v>
      </c>
      <c r="L45" s="95"/>
    </row>
    <row r="46" spans="1:28" ht="14.25" customHeight="1">
      <c r="A46" s="62">
        <v>47</v>
      </c>
      <c r="B46" s="63">
        <v>34376</v>
      </c>
      <c r="C46" s="62">
        <v>47</v>
      </c>
      <c r="D46" s="92">
        <f t="shared" si="20"/>
        <v>35064</v>
      </c>
      <c r="E46" s="62">
        <v>47</v>
      </c>
      <c r="F46" s="93">
        <f t="shared" si="21"/>
        <v>35415</v>
      </c>
      <c r="G46" s="62">
        <v>47</v>
      </c>
      <c r="H46" s="93">
        <f t="shared" si="22"/>
        <v>36123</v>
      </c>
      <c r="I46" s="94">
        <v>47</v>
      </c>
      <c r="J46" s="52">
        <f t="shared" si="23"/>
        <v>36845</v>
      </c>
      <c r="L46" s="95" t="s">
        <v>7</v>
      </c>
    </row>
    <row r="47" spans="1:28" ht="14.25" customHeight="1">
      <c r="A47" s="62">
        <v>48</v>
      </c>
      <c r="B47" s="63">
        <v>35539</v>
      </c>
      <c r="C47" s="62">
        <v>48</v>
      </c>
      <c r="D47" s="92">
        <f t="shared" si="20"/>
        <v>36250</v>
      </c>
      <c r="E47" s="62">
        <v>48</v>
      </c>
      <c r="F47" s="93">
        <f t="shared" si="21"/>
        <v>36613</v>
      </c>
      <c r="G47" s="62">
        <v>48</v>
      </c>
      <c r="H47" s="93">
        <f t="shared" si="22"/>
        <v>37345</v>
      </c>
      <c r="I47" s="94">
        <v>48</v>
      </c>
      <c r="J47" s="52">
        <f t="shared" si="23"/>
        <v>38092</v>
      </c>
      <c r="L47" s="95"/>
    </row>
    <row r="48" spans="1:28" ht="14.25" customHeight="1">
      <c r="A48" s="96" t="s">
        <v>13</v>
      </c>
      <c r="B48" s="97"/>
      <c r="C48" s="96" t="s">
        <v>13</v>
      </c>
      <c r="D48" s="97"/>
      <c r="E48" s="96" t="s">
        <v>13</v>
      </c>
      <c r="F48" s="97"/>
      <c r="G48" s="96" t="s">
        <v>13</v>
      </c>
      <c r="H48" s="97"/>
      <c r="I48" s="98" t="s">
        <v>13</v>
      </c>
      <c r="J48" s="74"/>
      <c r="L48" s="100"/>
    </row>
    <row r="49" spans="1:12" ht="14.25" customHeight="1">
      <c r="A49" s="62">
        <v>49</v>
      </c>
      <c r="B49" s="63">
        <v>37882</v>
      </c>
      <c r="C49" s="62">
        <v>49</v>
      </c>
      <c r="D49" s="92">
        <f t="shared" ref="D49:D52" si="24">ROUND(SUM(B49*1.02),0)</f>
        <v>38640</v>
      </c>
      <c r="E49" s="62">
        <v>49</v>
      </c>
      <c r="F49" s="93">
        <f t="shared" ref="F49:F52" si="25">ROUND(SUM(D49*1.01),0)</f>
        <v>39026</v>
      </c>
      <c r="G49" s="62">
        <v>49</v>
      </c>
      <c r="H49" s="93">
        <f t="shared" ref="H49:H52" si="26">ROUND(SUM(F49*1.02),0)</f>
        <v>39807</v>
      </c>
      <c r="I49" s="94">
        <v>49</v>
      </c>
      <c r="J49" s="52">
        <f t="shared" ref="J49:J52" si="27">ROUND(SUM(H49*1.02),0)</f>
        <v>40603</v>
      </c>
      <c r="L49" s="95"/>
    </row>
    <row r="50" spans="1:12" ht="14.25" customHeight="1">
      <c r="A50" s="62">
        <v>50</v>
      </c>
      <c r="B50" s="63">
        <v>39047</v>
      </c>
      <c r="C50" s="62">
        <v>50</v>
      </c>
      <c r="D50" s="92">
        <f t="shared" si="24"/>
        <v>39828</v>
      </c>
      <c r="E50" s="62">
        <v>50</v>
      </c>
      <c r="F50" s="93">
        <f t="shared" si="25"/>
        <v>40226</v>
      </c>
      <c r="G50" s="62">
        <v>50</v>
      </c>
      <c r="H50" s="93">
        <f t="shared" si="26"/>
        <v>41031</v>
      </c>
      <c r="I50" s="94">
        <v>50</v>
      </c>
      <c r="J50" s="52">
        <f t="shared" si="27"/>
        <v>41852</v>
      </c>
      <c r="L50" s="95"/>
    </row>
    <row r="51" spans="1:12" ht="14.25" customHeight="1">
      <c r="A51" s="62">
        <v>51</v>
      </c>
      <c r="B51" s="63">
        <v>40212</v>
      </c>
      <c r="C51" s="62">
        <v>51</v>
      </c>
      <c r="D51" s="92">
        <f t="shared" si="24"/>
        <v>41016</v>
      </c>
      <c r="E51" s="62">
        <v>51</v>
      </c>
      <c r="F51" s="93">
        <f t="shared" si="25"/>
        <v>41426</v>
      </c>
      <c r="G51" s="62">
        <v>51</v>
      </c>
      <c r="H51" s="93">
        <f t="shared" si="26"/>
        <v>42255</v>
      </c>
      <c r="I51" s="94">
        <v>51</v>
      </c>
      <c r="J51" s="52">
        <f t="shared" si="27"/>
        <v>43100</v>
      </c>
      <c r="L51" s="95" t="s">
        <v>7</v>
      </c>
    </row>
    <row r="52" spans="1:12" ht="14.25" customHeight="1">
      <c r="A52" s="62">
        <v>52</v>
      </c>
      <c r="B52" s="63">
        <v>41376</v>
      </c>
      <c r="C52" s="62">
        <v>52</v>
      </c>
      <c r="D52" s="92">
        <f t="shared" si="24"/>
        <v>42204</v>
      </c>
      <c r="E52" s="62">
        <v>52</v>
      </c>
      <c r="F52" s="93">
        <f t="shared" si="25"/>
        <v>42626</v>
      </c>
      <c r="G52" s="62">
        <v>52</v>
      </c>
      <c r="H52" s="93">
        <f t="shared" si="26"/>
        <v>43479</v>
      </c>
      <c r="I52" s="94">
        <v>52</v>
      </c>
      <c r="J52" s="52">
        <f t="shared" si="27"/>
        <v>44349</v>
      </c>
      <c r="L52" s="95"/>
    </row>
    <row r="53" spans="1:12" ht="14.25" customHeight="1">
      <c r="A53" s="96" t="s">
        <v>14</v>
      </c>
      <c r="B53" s="97"/>
      <c r="C53" s="96" t="s">
        <v>14</v>
      </c>
      <c r="D53" s="97"/>
      <c r="E53" s="96" t="s">
        <v>14</v>
      </c>
      <c r="F53" s="97"/>
      <c r="G53" s="96" t="s">
        <v>14</v>
      </c>
      <c r="H53" s="97"/>
      <c r="I53" s="98" t="s">
        <v>14</v>
      </c>
      <c r="J53" s="74"/>
      <c r="L53" s="99"/>
    </row>
    <row r="54" spans="1:12" ht="14.25" customHeight="1">
      <c r="A54" s="62">
        <v>53</v>
      </c>
      <c r="B54" s="63">
        <v>41509</v>
      </c>
      <c r="C54" s="62">
        <v>53</v>
      </c>
      <c r="D54" s="92">
        <f t="shared" ref="D54:D57" si="28">ROUND(SUM(B54*1.02),0)</f>
        <v>42339</v>
      </c>
      <c r="E54" s="62">
        <v>53</v>
      </c>
      <c r="F54" s="93">
        <f t="shared" ref="F54:F57" si="29">ROUND(SUM(D54*1.01),0)</f>
        <v>42762</v>
      </c>
      <c r="G54" s="62">
        <v>53</v>
      </c>
      <c r="H54" s="93">
        <f t="shared" ref="H54:H57" si="30">ROUND(SUM(F54*1.02),0)</f>
        <v>43617</v>
      </c>
      <c r="I54" s="94">
        <v>53</v>
      </c>
      <c r="J54" s="52">
        <f t="shared" ref="J54:J57" si="31">ROUND(SUM(H54*1.02),0)</f>
        <v>44489</v>
      </c>
      <c r="L54" s="95"/>
    </row>
    <row r="55" spans="1:12" ht="14.25" customHeight="1">
      <c r="A55" s="62">
        <v>54</v>
      </c>
      <c r="B55" s="63">
        <v>42795</v>
      </c>
      <c r="C55" s="62">
        <v>54</v>
      </c>
      <c r="D55" s="92">
        <f t="shared" si="28"/>
        <v>43651</v>
      </c>
      <c r="E55" s="62">
        <v>54</v>
      </c>
      <c r="F55" s="93">
        <f t="shared" si="29"/>
        <v>44088</v>
      </c>
      <c r="G55" s="62">
        <v>54</v>
      </c>
      <c r="H55" s="93">
        <f t="shared" si="30"/>
        <v>44970</v>
      </c>
      <c r="I55" s="94">
        <v>54</v>
      </c>
      <c r="J55" s="52">
        <f t="shared" si="31"/>
        <v>45869</v>
      </c>
      <c r="L55" s="95"/>
    </row>
    <row r="56" spans="1:12" ht="14.25" customHeight="1">
      <c r="A56" s="62">
        <v>55</v>
      </c>
      <c r="B56" s="63">
        <v>44081</v>
      </c>
      <c r="C56" s="62">
        <v>55</v>
      </c>
      <c r="D56" s="92">
        <f t="shared" si="28"/>
        <v>44963</v>
      </c>
      <c r="E56" s="62">
        <v>55</v>
      </c>
      <c r="F56" s="93">
        <f t="shared" si="29"/>
        <v>45413</v>
      </c>
      <c r="G56" s="62">
        <v>55</v>
      </c>
      <c r="H56" s="93">
        <f t="shared" si="30"/>
        <v>46321</v>
      </c>
      <c r="I56" s="94">
        <v>55</v>
      </c>
      <c r="J56" s="52">
        <f t="shared" si="31"/>
        <v>47247</v>
      </c>
      <c r="L56" s="95" t="s">
        <v>7</v>
      </c>
    </row>
    <row r="57" spans="1:12" ht="14.25" customHeight="1">
      <c r="A57" s="62">
        <v>56</v>
      </c>
      <c r="B57" s="63">
        <v>45368</v>
      </c>
      <c r="C57" s="62">
        <v>56</v>
      </c>
      <c r="D57" s="92">
        <f t="shared" si="28"/>
        <v>46275</v>
      </c>
      <c r="E57" s="62">
        <v>56</v>
      </c>
      <c r="F57" s="93">
        <f t="shared" si="29"/>
        <v>46738</v>
      </c>
      <c r="G57" s="62">
        <v>56</v>
      </c>
      <c r="H57" s="93">
        <f t="shared" si="30"/>
        <v>47673</v>
      </c>
      <c r="I57" s="94">
        <v>56</v>
      </c>
      <c r="J57" s="52">
        <f t="shared" si="31"/>
        <v>48626</v>
      </c>
      <c r="L57" s="95"/>
    </row>
    <row r="58" spans="1:12" ht="14.25" customHeight="1">
      <c r="A58" s="96" t="s">
        <v>15</v>
      </c>
      <c r="B58" s="97"/>
      <c r="C58" s="96" t="s">
        <v>15</v>
      </c>
      <c r="D58" s="97"/>
      <c r="E58" s="96" t="s">
        <v>15</v>
      </c>
      <c r="F58" s="97"/>
      <c r="G58" s="96" t="s">
        <v>15</v>
      </c>
      <c r="H58" s="97"/>
      <c r="I58" s="98" t="s">
        <v>15</v>
      </c>
      <c r="J58" s="74"/>
      <c r="L58" s="99"/>
    </row>
    <row r="59" spans="1:12" ht="14.25" customHeight="1">
      <c r="A59" s="62">
        <v>57</v>
      </c>
      <c r="B59" s="63">
        <v>45519</v>
      </c>
      <c r="C59" s="62">
        <v>57</v>
      </c>
      <c r="D59" s="92">
        <f t="shared" ref="D59:D62" si="32">ROUND(SUM(B59*1.02),0)</f>
        <v>46429</v>
      </c>
      <c r="E59" s="62">
        <v>57</v>
      </c>
      <c r="F59" s="93">
        <f t="shared" ref="F59:F62" si="33">ROUND(SUM(D59*1.01),0)</f>
        <v>46893</v>
      </c>
      <c r="G59" s="62">
        <v>57</v>
      </c>
      <c r="H59" s="93">
        <f t="shared" ref="H59:H62" si="34">ROUND(SUM(F59*1.02),0)</f>
        <v>47831</v>
      </c>
      <c r="I59" s="94">
        <v>57</v>
      </c>
      <c r="J59" s="52">
        <f t="shared" ref="J59:J62" si="35">ROUND(SUM(H59*1.02),0)</f>
        <v>48788</v>
      </c>
      <c r="L59" s="95"/>
    </row>
    <row r="60" spans="1:12" ht="14.25" customHeight="1">
      <c r="A60" s="62">
        <v>58</v>
      </c>
      <c r="B60" s="63">
        <v>46939</v>
      </c>
      <c r="C60" s="62">
        <v>58</v>
      </c>
      <c r="D60" s="92">
        <f t="shared" si="32"/>
        <v>47878</v>
      </c>
      <c r="E60" s="62">
        <v>58</v>
      </c>
      <c r="F60" s="93">
        <f t="shared" si="33"/>
        <v>48357</v>
      </c>
      <c r="G60" s="62">
        <v>58</v>
      </c>
      <c r="H60" s="93">
        <f t="shared" si="34"/>
        <v>49324</v>
      </c>
      <c r="I60" s="94">
        <v>58</v>
      </c>
      <c r="J60" s="52">
        <f t="shared" si="35"/>
        <v>50310</v>
      </c>
      <c r="L60" s="95"/>
    </row>
    <row r="61" spans="1:12" ht="14.25" customHeight="1">
      <c r="A61" s="62">
        <v>59</v>
      </c>
      <c r="B61" s="63">
        <v>48359</v>
      </c>
      <c r="C61" s="62">
        <v>59</v>
      </c>
      <c r="D61" s="92">
        <f t="shared" si="32"/>
        <v>49326</v>
      </c>
      <c r="E61" s="62">
        <v>59</v>
      </c>
      <c r="F61" s="93">
        <f t="shared" si="33"/>
        <v>49819</v>
      </c>
      <c r="G61" s="62">
        <v>59</v>
      </c>
      <c r="H61" s="93">
        <f t="shared" si="34"/>
        <v>50815</v>
      </c>
      <c r="I61" s="94">
        <v>59</v>
      </c>
      <c r="J61" s="52">
        <f t="shared" si="35"/>
        <v>51831</v>
      </c>
      <c r="L61" s="95" t="s">
        <v>7</v>
      </c>
    </row>
    <row r="62" spans="1:12" ht="14.25" customHeight="1">
      <c r="A62" s="62">
        <v>60</v>
      </c>
      <c r="B62" s="63">
        <v>49779</v>
      </c>
      <c r="C62" s="62">
        <v>60</v>
      </c>
      <c r="D62" s="92">
        <f t="shared" si="32"/>
        <v>50775</v>
      </c>
      <c r="E62" s="62">
        <v>60</v>
      </c>
      <c r="F62" s="93">
        <f t="shared" si="33"/>
        <v>51283</v>
      </c>
      <c r="G62" s="62">
        <v>60</v>
      </c>
      <c r="H62" s="93">
        <f t="shared" si="34"/>
        <v>52309</v>
      </c>
      <c r="I62" s="94">
        <v>60</v>
      </c>
      <c r="J62" s="52">
        <f t="shared" si="35"/>
        <v>53355</v>
      </c>
      <c r="L62" s="95"/>
    </row>
    <row r="63" spans="1:12" ht="14.25" customHeight="1">
      <c r="A63" s="96" t="s">
        <v>16</v>
      </c>
      <c r="B63" s="97"/>
      <c r="C63" s="96" t="s">
        <v>16</v>
      </c>
      <c r="D63" s="97"/>
      <c r="E63" s="96" t="s">
        <v>16</v>
      </c>
      <c r="F63" s="97"/>
      <c r="G63" s="96" t="s">
        <v>16</v>
      </c>
      <c r="H63" s="97"/>
      <c r="I63" s="98" t="s">
        <v>16</v>
      </c>
      <c r="J63" s="74"/>
      <c r="L63" s="99"/>
    </row>
    <row r="64" spans="1:12" ht="14.25" customHeight="1">
      <c r="A64" s="62">
        <v>61</v>
      </c>
      <c r="B64" s="63">
        <v>51210</v>
      </c>
      <c r="C64" s="62">
        <v>61</v>
      </c>
      <c r="D64" s="92">
        <f t="shared" ref="D64:D67" si="36">ROUND(SUM(B64*1.02),0)</f>
        <v>52234</v>
      </c>
      <c r="E64" s="62">
        <v>61</v>
      </c>
      <c r="F64" s="93">
        <f t="shared" ref="F64:F67" si="37">ROUND(SUM(D64*1.01),0)</f>
        <v>52756</v>
      </c>
      <c r="G64" s="62">
        <v>61</v>
      </c>
      <c r="H64" s="93">
        <f t="shared" ref="H64:H67" si="38">ROUND(SUM(F64*1.02),0)</f>
        <v>53811</v>
      </c>
      <c r="I64" s="94">
        <v>61</v>
      </c>
      <c r="J64" s="52">
        <f t="shared" ref="J64:J67" si="39">ROUND(SUM(H64*1.02),0)</f>
        <v>54887</v>
      </c>
      <c r="L64" s="95"/>
    </row>
    <row r="65" spans="1:12" ht="14.25" customHeight="1">
      <c r="A65" s="62">
        <v>62</v>
      </c>
      <c r="B65" s="63">
        <v>52779</v>
      </c>
      <c r="C65" s="62">
        <v>62</v>
      </c>
      <c r="D65" s="92">
        <f t="shared" si="36"/>
        <v>53835</v>
      </c>
      <c r="E65" s="62">
        <v>62</v>
      </c>
      <c r="F65" s="93">
        <f t="shared" si="37"/>
        <v>54373</v>
      </c>
      <c r="G65" s="62">
        <v>62</v>
      </c>
      <c r="H65" s="93">
        <f t="shared" si="38"/>
        <v>55460</v>
      </c>
      <c r="I65" s="94">
        <v>62</v>
      </c>
      <c r="J65" s="52">
        <f t="shared" si="39"/>
        <v>56569</v>
      </c>
      <c r="L65" s="95"/>
    </row>
    <row r="66" spans="1:12" ht="14.25" customHeight="1">
      <c r="A66" s="62">
        <v>63</v>
      </c>
      <c r="B66" s="63">
        <v>54348</v>
      </c>
      <c r="C66" s="62">
        <v>63</v>
      </c>
      <c r="D66" s="92">
        <f t="shared" si="36"/>
        <v>55435</v>
      </c>
      <c r="E66" s="62">
        <v>63</v>
      </c>
      <c r="F66" s="93">
        <f t="shared" si="37"/>
        <v>55989</v>
      </c>
      <c r="G66" s="62">
        <v>63</v>
      </c>
      <c r="H66" s="93">
        <f t="shared" si="38"/>
        <v>57109</v>
      </c>
      <c r="I66" s="94">
        <v>63</v>
      </c>
      <c r="J66" s="52">
        <f t="shared" si="39"/>
        <v>58251</v>
      </c>
      <c r="L66" s="95" t="s">
        <v>7</v>
      </c>
    </row>
    <row r="67" spans="1:12" ht="14.25" customHeight="1">
      <c r="A67" s="62">
        <v>64</v>
      </c>
      <c r="B67" s="63">
        <v>55916</v>
      </c>
      <c r="C67" s="62">
        <v>64</v>
      </c>
      <c r="D67" s="92">
        <f t="shared" si="36"/>
        <v>57034</v>
      </c>
      <c r="E67" s="62">
        <v>64</v>
      </c>
      <c r="F67" s="93">
        <f t="shared" si="37"/>
        <v>57604</v>
      </c>
      <c r="G67" s="62">
        <v>64</v>
      </c>
      <c r="H67" s="93">
        <f t="shared" si="38"/>
        <v>58756</v>
      </c>
      <c r="I67" s="94">
        <v>64</v>
      </c>
      <c r="J67" s="52">
        <f t="shared" si="39"/>
        <v>59931</v>
      </c>
      <c r="L67" s="95"/>
    </row>
    <row r="68" spans="1:12" ht="14.25" customHeight="1">
      <c r="A68" s="96" t="s">
        <v>17</v>
      </c>
      <c r="B68" s="97"/>
      <c r="C68" s="96" t="s">
        <v>17</v>
      </c>
      <c r="D68" s="97"/>
      <c r="E68" s="96" t="s">
        <v>17</v>
      </c>
      <c r="F68" s="97"/>
      <c r="G68" s="96" t="s">
        <v>17</v>
      </c>
      <c r="H68" s="97"/>
      <c r="I68" s="98" t="s">
        <v>17</v>
      </c>
      <c r="J68" s="74"/>
      <c r="L68" s="100"/>
    </row>
    <row r="69" spans="1:12" ht="14.25" customHeight="1">
      <c r="A69" s="62">
        <v>65</v>
      </c>
      <c r="B69" s="63">
        <v>57293</v>
      </c>
      <c r="C69" s="62">
        <v>65</v>
      </c>
      <c r="D69" s="92">
        <f t="shared" ref="D69:D72" si="40">ROUND(SUM(B69*1.02),0)</f>
        <v>58439</v>
      </c>
      <c r="E69" s="62">
        <v>65</v>
      </c>
      <c r="F69" s="93">
        <f t="shared" ref="F69:F72" si="41">ROUND(SUM(D69*1.01),0)</f>
        <v>59023</v>
      </c>
      <c r="G69" s="62">
        <v>65</v>
      </c>
      <c r="H69" s="93">
        <f t="shared" ref="H69:H72" si="42">ROUND(SUM(F69*1.02),0)</f>
        <v>60203</v>
      </c>
      <c r="I69" s="94">
        <v>65</v>
      </c>
      <c r="J69" s="52">
        <f t="shared" ref="J69:J72" si="43">ROUND(SUM(H69*1.02),0)</f>
        <v>61407</v>
      </c>
      <c r="L69" s="95"/>
    </row>
    <row r="70" spans="1:12" ht="14.25" customHeight="1">
      <c r="A70" s="62">
        <v>66</v>
      </c>
      <c r="B70" s="63">
        <v>59103</v>
      </c>
      <c r="C70" s="62">
        <v>66</v>
      </c>
      <c r="D70" s="92">
        <f t="shared" si="40"/>
        <v>60285</v>
      </c>
      <c r="E70" s="62">
        <v>66</v>
      </c>
      <c r="F70" s="93">
        <f t="shared" si="41"/>
        <v>60888</v>
      </c>
      <c r="G70" s="62">
        <v>66</v>
      </c>
      <c r="H70" s="93">
        <f t="shared" si="42"/>
        <v>62106</v>
      </c>
      <c r="I70" s="94">
        <v>66</v>
      </c>
      <c r="J70" s="52">
        <f t="shared" si="43"/>
        <v>63348</v>
      </c>
      <c r="L70" s="95"/>
    </row>
    <row r="71" spans="1:12" ht="14.25" customHeight="1">
      <c r="A71" s="62">
        <v>67</v>
      </c>
      <c r="B71" s="63">
        <v>60913</v>
      </c>
      <c r="C71" s="62">
        <v>67</v>
      </c>
      <c r="D71" s="92">
        <f t="shared" si="40"/>
        <v>62131</v>
      </c>
      <c r="E71" s="62">
        <v>67</v>
      </c>
      <c r="F71" s="93">
        <f t="shared" si="41"/>
        <v>62752</v>
      </c>
      <c r="G71" s="62">
        <v>67</v>
      </c>
      <c r="H71" s="93">
        <f t="shared" si="42"/>
        <v>64007</v>
      </c>
      <c r="I71" s="94">
        <v>67</v>
      </c>
      <c r="J71" s="52">
        <f t="shared" si="43"/>
        <v>65287</v>
      </c>
      <c r="L71" s="95" t="s">
        <v>7</v>
      </c>
    </row>
    <row r="72" spans="1:12" ht="14.25" customHeight="1">
      <c r="A72" s="62">
        <v>68</v>
      </c>
      <c r="B72" s="63">
        <v>62724</v>
      </c>
      <c r="C72" s="62">
        <v>68</v>
      </c>
      <c r="D72" s="92">
        <f t="shared" si="40"/>
        <v>63978</v>
      </c>
      <c r="E72" s="62">
        <v>68</v>
      </c>
      <c r="F72" s="93">
        <f t="shared" si="41"/>
        <v>64618</v>
      </c>
      <c r="G72" s="62">
        <v>68</v>
      </c>
      <c r="H72" s="93">
        <f t="shared" si="42"/>
        <v>65910</v>
      </c>
      <c r="I72" s="94">
        <v>68</v>
      </c>
      <c r="J72" s="52">
        <f t="shared" si="43"/>
        <v>67228</v>
      </c>
      <c r="L72" s="95"/>
    </row>
    <row r="73" spans="1:12" ht="14.25" customHeight="1">
      <c r="A73" s="96" t="s">
        <v>18</v>
      </c>
      <c r="B73" s="97"/>
      <c r="C73" s="96" t="s">
        <v>18</v>
      </c>
      <c r="D73" s="97"/>
      <c r="E73" s="96" t="s">
        <v>18</v>
      </c>
      <c r="F73" s="97"/>
      <c r="G73" s="101" t="s">
        <v>18</v>
      </c>
      <c r="H73" s="102"/>
      <c r="I73" s="74" t="s">
        <v>18</v>
      </c>
      <c r="J73" s="74"/>
      <c r="L73" s="99"/>
    </row>
    <row r="74" spans="1:12" ht="14.25" customHeight="1">
      <c r="A74" s="62">
        <v>69</v>
      </c>
      <c r="B74" s="63">
        <v>64214</v>
      </c>
      <c r="C74" s="62">
        <v>69</v>
      </c>
      <c r="D74" s="92">
        <f t="shared" ref="D74:D77" si="44">ROUND(SUM(B74*1.02),0)</f>
        <v>65498</v>
      </c>
      <c r="E74" s="62">
        <v>69</v>
      </c>
      <c r="F74" s="103">
        <f t="shared" ref="F74:F77" si="45">ROUND(SUM(D74*1.01),0)</f>
        <v>66153</v>
      </c>
      <c r="G74" s="104">
        <v>69</v>
      </c>
      <c r="H74" s="105">
        <f t="shared" ref="H74:H77" si="46">ROUND(SUM(F74*1.02),0)</f>
        <v>67476</v>
      </c>
      <c r="I74" s="106">
        <v>69</v>
      </c>
      <c r="J74" s="52">
        <f t="shared" ref="J74:J77" si="47">ROUND(SUM(H74*1.02),0)</f>
        <v>68826</v>
      </c>
      <c r="L74" s="107" t="s">
        <v>19</v>
      </c>
    </row>
    <row r="75" spans="1:12" ht="14.25" customHeight="1">
      <c r="A75" s="62">
        <v>70</v>
      </c>
      <c r="B75" s="63">
        <v>67715</v>
      </c>
      <c r="C75" s="62">
        <v>70</v>
      </c>
      <c r="D75" s="92">
        <f t="shared" si="44"/>
        <v>69069</v>
      </c>
      <c r="E75" s="62">
        <v>70</v>
      </c>
      <c r="F75" s="103">
        <f t="shared" si="45"/>
        <v>69760</v>
      </c>
      <c r="G75" s="62">
        <v>70</v>
      </c>
      <c r="H75" s="108">
        <f t="shared" si="46"/>
        <v>71155</v>
      </c>
      <c r="I75" s="94">
        <v>70</v>
      </c>
      <c r="J75" s="52">
        <f t="shared" si="47"/>
        <v>72578</v>
      </c>
      <c r="L75" s="95"/>
    </row>
    <row r="76" spans="1:12" ht="14.25" customHeight="1">
      <c r="A76" s="62">
        <v>71</v>
      </c>
      <c r="B76" s="63">
        <v>71216</v>
      </c>
      <c r="C76" s="62">
        <v>71</v>
      </c>
      <c r="D76" s="92">
        <f t="shared" si="44"/>
        <v>72640</v>
      </c>
      <c r="E76" s="62">
        <v>71</v>
      </c>
      <c r="F76" s="103">
        <f t="shared" si="45"/>
        <v>73366</v>
      </c>
      <c r="G76" s="62">
        <v>71</v>
      </c>
      <c r="H76" s="108">
        <f t="shared" si="46"/>
        <v>74833</v>
      </c>
      <c r="I76" s="94">
        <v>71</v>
      </c>
      <c r="J76" s="52">
        <f t="shared" si="47"/>
        <v>76330</v>
      </c>
      <c r="L76" s="95" t="s">
        <v>7</v>
      </c>
    </row>
    <row r="77" spans="1:12" ht="14.25" customHeight="1">
      <c r="A77" s="82">
        <v>72</v>
      </c>
      <c r="B77" s="109">
        <v>74716</v>
      </c>
      <c r="C77" s="82">
        <v>72</v>
      </c>
      <c r="D77" s="110">
        <f t="shared" si="44"/>
        <v>76210</v>
      </c>
      <c r="E77" s="82">
        <v>72</v>
      </c>
      <c r="F77" s="111">
        <f t="shared" si="45"/>
        <v>76972</v>
      </c>
      <c r="G77" s="82">
        <v>72</v>
      </c>
      <c r="H77" s="112">
        <f t="shared" si="46"/>
        <v>78511</v>
      </c>
      <c r="I77" s="94">
        <v>72</v>
      </c>
      <c r="J77" s="52">
        <f t="shared" si="47"/>
        <v>80081</v>
      </c>
      <c r="L77" s="95"/>
    </row>
    <row r="78" spans="1:12" ht="14.25" customHeight="1">
      <c r="A78" s="1"/>
      <c r="B78" s="1"/>
      <c r="C78" s="1"/>
      <c r="D78" s="1"/>
      <c r="E78" s="1"/>
      <c r="F78" s="1"/>
      <c r="G78" s="113" t="s">
        <v>20</v>
      </c>
      <c r="H78" s="102"/>
      <c r="I78" s="114" t="s">
        <v>20</v>
      </c>
      <c r="J78" s="115"/>
      <c r="L78" s="116"/>
    </row>
    <row r="79" spans="1:12" ht="14.25" customHeight="1">
      <c r="A79" s="1"/>
      <c r="B79" s="1"/>
      <c r="C79" s="1"/>
      <c r="D79" s="1"/>
      <c r="E79" s="1"/>
      <c r="F79" s="1"/>
      <c r="I79" s="117">
        <v>71</v>
      </c>
      <c r="J79" s="118">
        <f t="shared" ref="J79:J80" si="48">ROUND(SUM(H76*1.02),0)</f>
        <v>76330</v>
      </c>
      <c r="L79" s="119" t="s">
        <v>21</v>
      </c>
    </row>
    <row r="80" spans="1:12" ht="14.25" customHeight="1">
      <c r="A80" s="1"/>
      <c r="B80" s="1"/>
      <c r="C80" s="1"/>
      <c r="D80" s="1"/>
      <c r="E80" s="1"/>
      <c r="F80" s="1"/>
      <c r="I80" s="120">
        <v>72</v>
      </c>
      <c r="J80" s="118">
        <f t="shared" si="48"/>
        <v>80081</v>
      </c>
      <c r="L80" s="107"/>
    </row>
    <row r="81" spans="1:12" ht="14.25" customHeight="1">
      <c r="A81" s="1"/>
      <c r="B81" s="1"/>
      <c r="C81" s="1"/>
      <c r="D81" s="1"/>
      <c r="E81" s="1"/>
      <c r="F81" s="1"/>
      <c r="I81" s="94">
        <v>73</v>
      </c>
      <c r="J81" s="121">
        <v>84000</v>
      </c>
      <c r="L81" s="107" t="s">
        <v>22</v>
      </c>
    </row>
    <row r="82" spans="1:12" ht="14.25" customHeight="1">
      <c r="A82" s="1"/>
      <c r="B82" s="1"/>
      <c r="C82" s="1"/>
      <c r="D82" s="1"/>
      <c r="E82" s="1"/>
      <c r="F82" s="1"/>
      <c r="G82" s="3"/>
      <c r="H82" s="3"/>
      <c r="I82" s="94">
        <v>74</v>
      </c>
      <c r="J82" s="122">
        <v>88000</v>
      </c>
      <c r="L82" s="123"/>
    </row>
    <row r="83" spans="1:12" ht="14.25" customHeight="1">
      <c r="A83" s="1"/>
      <c r="B83" s="1"/>
      <c r="C83" s="1"/>
      <c r="D83" s="1"/>
      <c r="E83" s="1"/>
      <c r="F83" s="1"/>
      <c r="G83" s="3"/>
      <c r="H83" s="3"/>
      <c r="I83" s="124" t="s">
        <v>23</v>
      </c>
      <c r="J83" s="74"/>
      <c r="L83" s="125"/>
    </row>
    <row r="84" spans="1:12" ht="14.25" customHeight="1">
      <c r="A84" s="1"/>
      <c r="B84" s="1"/>
      <c r="C84" s="1"/>
      <c r="D84" s="1"/>
      <c r="E84" s="1"/>
      <c r="F84" s="1"/>
      <c r="G84" s="3"/>
      <c r="H84" s="3"/>
      <c r="I84" s="94" t="s">
        <v>24</v>
      </c>
      <c r="J84" s="122" t="s">
        <v>25</v>
      </c>
      <c r="L84" s="126"/>
    </row>
    <row r="85" spans="1:12" ht="14.25" customHeight="1">
      <c r="A85" s="1"/>
      <c r="B85" s="1"/>
      <c r="C85" s="1"/>
      <c r="D85" s="1"/>
      <c r="E85" s="1"/>
      <c r="F85" s="1"/>
      <c r="G85" s="3"/>
      <c r="H85" s="3"/>
      <c r="I85" s="94" t="s">
        <v>26</v>
      </c>
      <c r="J85" s="122" t="s">
        <v>27</v>
      </c>
      <c r="L85" s="127" t="s">
        <v>28</v>
      </c>
    </row>
    <row r="86" spans="1:12" ht="14.25" customHeight="1">
      <c r="A86" s="1"/>
      <c r="B86" s="1"/>
      <c r="C86" s="1"/>
      <c r="D86" s="1"/>
      <c r="E86" s="1"/>
      <c r="F86" s="1"/>
      <c r="G86" s="3"/>
      <c r="H86" s="3"/>
      <c r="I86" s="94" t="s">
        <v>29</v>
      </c>
      <c r="J86" s="122" t="s">
        <v>30</v>
      </c>
      <c r="L86" s="128" t="s">
        <v>31</v>
      </c>
    </row>
    <row r="87" spans="1:12" ht="14.25" customHeight="1">
      <c r="A87" s="1"/>
      <c r="B87" s="1"/>
      <c r="C87" s="1"/>
      <c r="D87" s="1"/>
      <c r="E87" s="1"/>
      <c r="F87" s="1"/>
      <c r="G87" s="3"/>
      <c r="H87" s="3"/>
      <c r="I87" s="94" t="s">
        <v>32</v>
      </c>
      <c r="J87" s="122" t="s">
        <v>33</v>
      </c>
      <c r="L87" s="126"/>
    </row>
    <row r="88" spans="1:12" ht="14.25" customHeight="1">
      <c r="A88" s="1"/>
      <c r="B88" s="1"/>
      <c r="C88" s="1"/>
      <c r="D88" s="1"/>
      <c r="E88" s="1"/>
      <c r="F88" s="1"/>
      <c r="G88" s="3"/>
      <c r="H88" s="3"/>
      <c r="I88" s="94" t="s">
        <v>34</v>
      </c>
      <c r="J88" s="122" t="s">
        <v>35</v>
      </c>
      <c r="L88" s="126"/>
    </row>
    <row r="89" spans="1:12" ht="14.25" customHeight="1">
      <c r="A89" s="1"/>
      <c r="B89" s="1"/>
      <c r="C89" s="1"/>
      <c r="D89" s="1"/>
      <c r="E89" s="1"/>
      <c r="F89" s="1"/>
      <c r="G89" s="3"/>
      <c r="H89" s="3"/>
      <c r="I89" s="94" t="s">
        <v>36</v>
      </c>
      <c r="J89" s="122" t="s">
        <v>37</v>
      </c>
      <c r="L89" s="126"/>
    </row>
    <row r="90" spans="1:12" ht="14.25" customHeight="1">
      <c r="A90" s="1"/>
      <c r="B90" s="1"/>
      <c r="C90" s="1"/>
      <c r="D90" s="1"/>
      <c r="E90" s="1"/>
      <c r="F90" s="1"/>
      <c r="G90" s="3"/>
      <c r="H90" s="3"/>
      <c r="I90" s="94" t="s">
        <v>38</v>
      </c>
      <c r="J90" s="122" t="s">
        <v>39</v>
      </c>
      <c r="L90" s="126"/>
    </row>
    <row r="91" spans="1:12" ht="14.25" customHeight="1">
      <c r="A91" s="1"/>
      <c r="B91" s="1"/>
      <c r="C91" s="1"/>
      <c r="D91" s="1"/>
      <c r="E91" s="1"/>
      <c r="F91" s="1"/>
      <c r="G91" s="3"/>
      <c r="H91" s="3"/>
      <c r="I91" s="94" t="s">
        <v>40</v>
      </c>
      <c r="J91" s="122" t="s">
        <v>41</v>
      </c>
    </row>
    <row r="92" spans="1:12" ht="14.25" customHeight="1">
      <c r="A92" s="1"/>
      <c r="B92" s="1"/>
      <c r="C92" s="1"/>
      <c r="D92" s="1"/>
      <c r="E92" s="1"/>
      <c r="F92" s="1"/>
      <c r="G92" s="3"/>
      <c r="H92" s="3"/>
      <c r="I92" s="94" t="s">
        <v>42</v>
      </c>
      <c r="J92" s="122" t="s">
        <v>43</v>
      </c>
    </row>
    <row r="93" spans="1:12" ht="14.25" customHeight="1">
      <c r="A93" s="1"/>
      <c r="B93" s="1"/>
      <c r="C93" s="1"/>
      <c r="D93" s="1"/>
      <c r="E93" s="1"/>
      <c r="F93" s="1"/>
      <c r="G93" s="3"/>
      <c r="H93" s="3"/>
      <c r="I93" s="94" t="s">
        <v>44</v>
      </c>
      <c r="J93" s="122" t="s">
        <v>45</v>
      </c>
    </row>
    <row r="94" spans="1:12" ht="14.25" customHeight="1">
      <c r="A94" s="1"/>
      <c r="B94" s="1"/>
      <c r="C94" s="1"/>
      <c r="D94" s="1"/>
      <c r="E94" s="1"/>
      <c r="F94" s="1"/>
      <c r="G94" s="3"/>
      <c r="H94" s="3"/>
      <c r="I94" s="1"/>
      <c r="J94" s="1"/>
    </row>
    <row r="95" spans="1:12" ht="14.25" customHeight="1">
      <c r="A95" s="1"/>
      <c r="B95" s="1"/>
      <c r="C95" s="1"/>
      <c r="D95" s="1"/>
      <c r="E95" s="1"/>
      <c r="F95" s="1"/>
      <c r="G95" s="3"/>
      <c r="H95" s="3"/>
      <c r="I95" s="1"/>
      <c r="J95" s="1"/>
    </row>
    <row r="96" spans="1:12" ht="14.25" customHeight="1">
      <c r="A96" s="1"/>
      <c r="B96" s="1"/>
      <c r="C96" s="1"/>
      <c r="D96" s="1"/>
      <c r="E96" s="1"/>
      <c r="F96" s="1"/>
      <c r="G96" s="3"/>
      <c r="H96" s="3"/>
      <c r="I96" s="1"/>
      <c r="J96" s="1"/>
    </row>
    <row r="97" spans="1:10" ht="14.25" customHeight="1">
      <c r="A97" s="1"/>
      <c r="B97" s="1"/>
      <c r="C97" s="1"/>
      <c r="D97" s="1"/>
      <c r="E97" s="1"/>
      <c r="F97" s="1"/>
      <c r="G97" s="3"/>
      <c r="H97" s="3"/>
      <c r="I97" s="1"/>
      <c r="J97" s="1"/>
    </row>
    <row r="98" spans="1:10" ht="14.25" customHeight="1">
      <c r="A98" s="1"/>
      <c r="B98" s="1"/>
      <c r="C98" s="1"/>
      <c r="D98" s="1"/>
      <c r="E98" s="1"/>
      <c r="F98" s="1"/>
      <c r="G98" s="3"/>
      <c r="H98" s="3"/>
      <c r="I98" s="1"/>
      <c r="J98" s="1"/>
    </row>
    <row r="99" spans="1:10" ht="14.25" customHeight="1">
      <c r="A99" s="1"/>
      <c r="B99" s="1"/>
      <c r="C99" s="1"/>
      <c r="D99" s="1"/>
      <c r="E99" s="1"/>
      <c r="F99" s="1"/>
      <c r="G99" s="3"/>
      <c r="H99" s="3"/>
      <c r="I99" s="1"/>
      <c r="J99" s="1"/>
    </row>
    <row r="100" spans="1:10" ht="14.25" customHeight="1">
      <c r="A100" s="1"/>
      <c r="B100" s="1"/>
      <c r="C100" s="1"/>
      <c r="D100" s="1"/>
      <c r="E100" s="1"/>
      <c r="F100" s="1"/>
      <c r="G100" s="3"/>
      <c r="H100" s="3"/>
      <c r="I100" s="1"/>
      <c r="J100" s="1"/>
    </row>
    <row r="101" spans="1:10" ht="14.25" customHeight="1">
      <c r="A101" s="1"/>
      <c r="B101" s="1"/>
      <c r="C101" s="1"/>
      <c r="D101" s="1"/>
      <c r="E101" s="1"/>
      <c r="F101" s="1"/>
      <c r="G101" s="3"/>
      <c r="H101" s="3"/>
      <c r="I101" s="1"/>
      <c r="J101" s="1"/>
    </row>
    <row r="102" spans="1:10" ht="14.25" customHeight="1">
      <c r="A102" s="1"/>
      <c r="B102" s="1"/>
      <c r="C102" s="1"/>
      <c r="D102" s="1"/>
      <c r="E102" s="1"/>
      <c r="F102" s="1"/>
      <c r="G102" s="3"/>
      <c r="H102" s="3"/>
      <c r="I102" s="1"/>
      <c r="J102" s="1"/>
    </row>
    <row r="103" spans="1:10" ht="14.25" customHeight="1">
      <c r="A103" s="1"/>
      <c r="B103" s="1"/>
      <c r="C103" s="1"/>
      <c r="D103" s="1"/>
      <c r="E103" s="1"/>
      <c r="F103" s="1"/>
      <c r="G103" s="3"/>
      <c r="H103" s="3"/>
      <c r="I103" s="1"/>
      <c r="J103" s="1"/>
    </row>
    <row r="104" spans="1:10" ht="14.25" customHeight="1">
      <c r="A104" s="1"/>
      <c r="B104" s="1"/>
      <c r="C104" s="1"/>
      <c r="D104" s="1"/>
      <c r="E104" s="1"/>
      <c r="F104" s="1"/>
      <c r="G104" s="3"/>
      <c r="H104" s="3"/>
      <c r="I104" s="1"/>
      <c r="J104" s="1"/>
    </row>
    <row r="105" spans="1:10" ht="14.25" customHeight="1">
      <c r="A105" s="1"/>
      <c r="B105" s="1"/>
      <c r="C105" s="1"/>
      <c r="D105" s="1"/>
      <c r="E105" s="1"/>
      <c r="F105" s="1"/>
      <c r="G105" s="3"/>
      <c r="H105" s="3"/>
      <c r="I105" s="1"/>
      <c r="J105" s="1"/>
    </row>
    <row r="106" spans="1:10" ht="14.25" customHeight="1">
      <c r="A106" s="1"/>
      <c r="B106" s="1"/>
      <c r="C106" s="1"/>
      <c r="D106" s="1"/>
      <c r="E106" s="1"/>
      <c r="F106" s="1"/>
      <c r="G106" s="3"/>
      <c r="H106" s="3"/>
      <c r="I106" s="1"/>
      <c r="J106" s="1"/>
    </row>
    <row r="107" spans="1:10" ht="14.25" customHeight="1">
      <c r="A107" s="1"/>
      <c r="B107" s="1"/>
      <c r="C107" s="1"/>
      <c r="D107" s="1"/>
      <c r="E107" s="1"/>
      <c r="F107" s="1"/>
      <c r="G107" s="3"/>
      <c r="H107" s="3"/>
      <c r="I107" s="1"/>
      <c r="J107" s="1"/>
    </row>
    <row r="108" spans="1:10" ht="14.25" customHeight="1">
      <c r="A108" s="1"/>
      <c r="B108" s="1"/>
      <c r="C108" s="1"/>
      <c r="D108" s="1"/>
      <c r="E108" s="1"/>
      <c r="F108" s="1"/>
      <c r="G108" s="3"/>
      <c r="H108" s="3"/>
      <c r="I108" s="1"/>
      <c r="J108" s="1"/>
    </row>
    <row r="109" spans="1:10" ht="14.25" customHeight="1">
      <c r="A109" s="1"/>
      <c r="B109" s="1"/>
      <c r="C109" s="1"/>
      <c r="D109" s="1"/>
      <c r="E109" s="1"/>
      <c r="F109" s="1"/>
      <c r="G109" s="3"/>
      <c r="H109" s="3"/>
      <c r="I109" s="1"/>
      <c r="J109" s="1"/>
    </row>
    <row r="110" spans="1:10" ht="14.25" customHeight="1">
      <c r="A110" s="1"/>
      <c r="B110" s="1"/>
      <c r="C110" s="1"/>
      <c r="D110" s="1"/>
      <c r="E110" s="1"/>
      <c r="F110" s="1"/>
      <c r="G110" s="3"/>
      <c r="H110" s="3"/>
      <c r="I110" s="1"/>
      <c r="J110" s="1"/>
    </row>
    <row r="111" spans="1:10" ht="14.25" customHeight="1">
      <c r="A111" s="1"/>
      <c r="B111" s="1"/>
      <c r="C111" s="1"/>
      <c r="D111" s="1"/>
      <c r="E111" s="1"/>
      <c r="F111" s="1"/>
      <c r="G111" s="3"/>
      <c r="H111" s="3"/>
      <c r="I111" s="1"/>
      <c r="J111" s="1"/>
    </row>
    <row r="112" spans="1:10" ht="14.25" customHeight="1">
      <c r="A112" s="1"/>
      <c r="B112" s="1"/>
      <c r="C112" s="1"/>
      <c r="D112" s="1"/>
      <c r="E112" s="1"/>
      <c r="F112" s="1"/>
      <c r="G112" s="3"/>
      <c r="H112" s="3"/>
      <c r="I112" s="1"/>
      <c r="J112" s="1"/>
    </row>
    <row r="113" spans="1:10" ht="14.25" customHeight="1">
      <c r="A113" s="1"/>
      <c r="B113" s="1"/>
      <c r="C113" s="1"/>
      <c r="D113" s="1"/>
      <c r="E113" s="1"/>
      <c r="F113" s="1"/>
      <c r="G113" s="3"/>
      <c r="H113" s="3"/>
      <c r="I113" s="1"/>
      <c r="J113" s="1"/>
    </row>
    <row r="114" spans="1:10" ht="14.25" customHeight="1">
      <c r="A114" s="1"/>
      <c r="B114" s="1"/>
      <c r="C114" s="1"/>
      <c r="D114" s="1"/>
      <c r="E114" s="1"/>
      <c r="F114" s="1"/>
      <c r="G114" s="3"/>
      <c r="H114" s="3"/>
      <c r="I114" s="1"/>
      <c r="J114" s="1"/>
    </row>
    <row r="115" spans="1:10" ht="14.25" customHeight="1">
      <c r="A115" s="1"/>
      <c r="B115" s="1"/>
      <c r="C115" s="1"/>
      <c r="D115" s="1"/>
      <c r="E115" s="1"/>
      <c r="F115" s="1"/>
      <c r="G115" s="3"/>
      <c r="H115" s="3"/>
      <c r="I115" s="1"/>
      <c r="J115" s="1"/>
    </row>
    <row r="116" spans="1:10" ht="14.25" customHeight="1">
      <c r="A116" s="1"/>
      <c r="B116" s="1"/>
      <c r="C116" s="1"/>
      <c r="D116" s="1"/>
      <c r="E116" s="1"/>
      <c r="F116" s="1"/>
      <c r="G116" s="3"/>
      <c r="H116" s="3"/>
      <c r="I116" s="1"/>
      <c r="J116" s="1"/>
    </row>
    <row r="117" spans="1:10" ht="14.25" customHeight="1">
      <c r="A117" s="1"/>
      <c r="B117" s="1"/>
      <c r="C117" s="1"/>
      <c r="D117" s="1"/>
      <c r="E117" s="1"/>
      <c r="F117" s="1"/>
      <c r="G117" s="3"/>
      <c r="H117" s="3"/>
      <c r="I117" s="1"/>
      <c r="J117" s="1"/>
    </row>
    <row r="118" spans="1:10" ht="14.25" customHeight="1">
      <c r="A118" s="1"/>
      <c r="B118" s="1"/>
      <c r="C118" s="1"/>
      <c r="D118" s="1"/>
      <c r="E118" s="1"/>
      <c r="F118" s="1"/>
      <c r="G118" s="3"/>
      <c r="H118" s="3"/>
      <c r="I118" s="1"/>
      <c r="J118" s="1"/>
    </row>
    <row r="119" spans="1:10" ht="14.25" customHeight="1">
      <c r="A119" s="1"/>
      <c r="B119" s="1"/>
      <c r="C119" s="1"/>
      <c r="D119" s="1"/>
      <c r="E119" s="1"/>
      <c r="F119" s="1"/>
      <c r="G119" s="3"/>
      <c r="H119" s="3"/>
      <c r="I119" s="1"/>
      <c r="J119" s="1"/>
    </row>
    <row r="120" spans="1:10" ht="14.25" customHeight="1">
      <c r="A120" s="1"/>
      <c r="B120" s="1"/>
      <c r="C120" s="1"/>
      <c r="D120" s="1"/>
      <c r="E120" s="1"/>
      <c r="F120" s="1"/>
      <c r="G120" s="3"/>
      <c r="H120" s="3"/>
      <c r="I120" s="1"/>
      <c r="J120" s="1"/>
    </row>
    <row r="121" spans="1:10" ht="14.25" customHeight="1">
      <c r="A121" s="1"/>
      <c r="B121" s="1"/>
      <c r="C121" s="1"/>
      <c r="D121" s="1"/>
      <c r="E121" s="1"/>
      <c r="F121" s="1"/>
      <c r="G121" s="3"/>
      <c r="H121" s="3"/>
      <c r="I121" s="1"/>
      <c r="J121" s="1"/>
    </row>
    <row r="122" spans="1:10" ht="14.25" customHeight="1">
      <c r="A122" s="1"/>
      <c r="B122" s="1"/>
      <c r="C122" s="1"/>
      <c r="D122" s="1"/>
      <c r="E122" s="1"/>
      <c r="F122" s="1"/>
      <c r="G122" s="3"/>
      <c r="H122" s="3"/>
      <c r="I122" s="1"/>
      <c r="J122" s="1"/>
    </row>
    <row r="123" spans="1:10" ht="14.25" customHeight="1">
      <c r="A123" s="1"/>
      <c r="B123" s="1"/>
      <c r="C123" s="1"/>
      <c r="D123" s="1"/>
      <c r="E123" s="1"/>
      <c r="F123" s="1"/>
      <c r="G123" s="3"/>
      <c r="H123" s="3"/>
      <c r="I123" s="1"/>
      <c r="J123" s="1"/>
    </row>
    <row r="124" spans="1:10" ht="14.25" customHeight="1">
      <c r="A124" s="1"/>
      <c r="B124" s="1"/>
      <c r="C124" s="1"/>
      <c r="D124" s="1"/>
      <c r="E124" s="1"/>
      <c r="F124" s="1"/>
      <c r="G124" s="3"/>
      <c r="H124" s="3"/>
      <c r="I124" s="1"/>
      <c r="J124" s="1"/>
    </row>
    <row r="125" spans="1:10" ht="14.25" customHeight="1">
      <c r="A125" s="1"/>
      <c r="B125" s="1"/>
      <c r="C125" s="1"/>
      <c r="D125" s="1"/>
      <c r="E125" s="1"/>
      <c r="F125" s="1"/>
      <c r="G125" s="3"/>
      <c r="H125" s="3"/>
      <c r="I125" s="1"/>
      <c r="J125" s="1"/>
    </row>
    <row r="126" spans="1:10" ht="14.25" customHeight="1">
      <c r="A126" s="1"/>
      <c r="B126" s="1"/>
      <c r="C126" s="1"/>
      <c r="D126" s="1"/>
      <c r="E126" s="1"/>
      <c r="F126" s="1"/>
      <c r="G126" s="3"/>
      <c r="H126" s="3"/>
      <c r="I126" s="1"/>
      <c r="J126" s="1"/>
    </row>
    <row r="127" spans="1:10" ht="14.25" customHeight="1">
      <c r="A127" s="1"/>
      <c r="B127" s="1"/>
      <c r="C127" s="1"/>
      <c r="D127" s="1"/>
      <c r="E127" s="1"/>
      <c r="F127" s="1"/>
      <c r="G127" s="3"/>
      <c r="H127" s="3"/>
      <c r="I127" s="1"/>
      <c r="J127" s="1"/>
    </row>
    <row r="128" spans="1:10" ht="14.25" customHeight="1">
      <c r="A128" s="1"/>
      <c r="B128" s="1"/>
      <c r="C128" s="1"/>
      <c r="D128" s="1"/>
      <c r="E128" s="1"/>
      <c r="F128" s="1"/>
      <c r="G128" s="3"/>
      <c r="H128" s="3"/>
      <c r="I128" s="1"/>
      <c r="J128" s="1"/>
    </row>
    <row r="129" spans="1:10" ht="14.25" customHeight="1">
      <c r="A129" s="1"/>
      <c r="B129" s="1"/>
      <c r="C129" s="1"/>
      <c r="D129" s="1"/>
      <c r="E129" s="1"/>
      <c r="F129" s="1"/>
      <c r="G129" s="3"/>
      <c r="H129" s="3"/>
      <c r="I129" s="1"/>
      <c r="J129" s="1"/>
    </row>
    <row r="130" spans="1:10" ht="14.25" customHeight="1">
      <c r="A130" s="1"/>
      <c r="B130" s="1"/>
      <c r="C130" s="1"/>
      <c r="D130" s="1"/>
      <c r="E130" s="1"/>
      <c r="F130" s="1"/>
      <c r="G130" s="3"/>
      <c r="H130" s="3"/>
      <c r="I130" s="1"/>
      <c r="J130" s="1"/>
    </row>
    <row r="131" spans="1:10" ht="14.25" customHeight="1">
      <c r="A131" s="1"/>
      <c r="B131" s="1"/>
      <c r="C131" s="1"/>
      <c r="D131" s="1"/>
      <c r="E131" s="1"/>
      <c r="F131" s="1"/>
      <c r="G131" s="3"/>
      <c r="H131" s="3"/>
      <c r="I131" s="1"/>
      <c r="J131" s="1"/>
    </row>
    <row r="132" spans="1:10" ht="14.25" customHeight="1">
      <c r="A132" s="1"/>
      <c r="B132" s="1"/>
      <c r="C132" s="1"/>
      <c r="D132" s="1"/>
      <c r="E132" s="1"/>
      <c r="F132" s="1"/>
      <c r="G132" s="3"/>
      <c r="H132" s="3"/>
      <c r="I132" s="1"/>
      <c r="J132" s="1"/>
    </row>
    <row r="133" spans="1:10" ht="14.25" customHeight="1">
      <c r="A133" s="1"/>
      <c r="B133" s="1"/>
      <c r="C133" s="1"/>
      <c r="D133" s="1"/>
      <c r="E133" s="1"/>
      <c r="F133" s="1"/>
      <c r="G133" s="3"/>
      <c r="H133" s="3"/>
      <c r="I133" s="1"/>
      <c r="J133" s="1"/>
    </row>
    <row r="134" spans="1:10" ht="14.25" customHeight="1">
      <c r="A134" s="1"/>
      <c r="B134" s="1"/>
      <c r="C134" s="1"/>
      <c r="D134" s="1"/>
      <c r="E134" s="1"/>
      <c r="F134" s="1"/>
      <c r="G134" s="3"/>
      <c r="H134" s="3"/>
      <c r="I134" s="1"/>
      <c r="J134" s="1"/>
    </row>
    <row r="135" spans="1:10" ht="14.25" customHeight="1">
      <c r="A135" s="1"/>
      <c r="B135" s="1"/>
      <c r="C135" s="1"/>
      <c r="D135" s="1"/>
      <c r="E135" s="1"/>
      <c r="F135" s="1"/>
      <c r="G135" s="3"/>
      <c r="H135" s="3"/>
      <c r="I135" s="1"/>
      <c r="J135" s="1"/>
    </row>
    <row r="136" spans="1:10" ht="14.25" customHeight="1">
      <c r="A136" s="1"/>
      <c r="B136" s="1"/>
      <c r="C136" s="1"/>
      <c r="D136" s="1"/>
      <c r="E136" s="1"/>
      <c r="F136" s="1"/>
      <c r="G136" s="3"/>
      <c r="H136" s="3"/>
      <c r="I136" s="1"/>
      <c r="J136" s="1"/>
    </row>
    <row r="137" spans="1:10" ht="14.25" customHeight="1">
      <c r="A137" s="1"/>
      <c r="B137" s="1"/>
      <c r="C137" s="1"/>
      <c r="D137" s="1"/>
      <c r="E137" s="1"/>
      <c r="F137" s="1"/>
      <c r="G137" s="3"/>
      <c r="H137" s="3"/>
      <c r="I137" s="1"/>
      <c r="J137" s="1"/>
    </row>
    <row r="138" spans="1:10" ht="14.25" customHeight="1">
      <c r="A138" s="1"/>
      <c r="B138" s="1"/>
      <c r="C138" s="1"/>
      <c r="D138" s="1"/>
      <c r="E138" s="1"/>
      <c r="F138" s="1"/>
      <c r="G138" s="3"/>
      <c r="H138" s="3"/>
      <c r="I138" s="1"/>
      <c r="J138" s="1"/>
    </row>
    <row r="139" spans="1:10" ht="14.25" customHeight="1">
      <c r="A139" s="1"/>
      <c r="B139" s="1"/>
      <c r="C139" s="1"/>
      <c r="D139" s="1"/>
      <c r="E139" s="1"/>
      <c r="F139" s="1"/>
      <c r="G139" s="3"/>
      <c r="H139" s="3"/>
      <c r="I139" s="1"/>
      <c r="J139" s="1"/>
    </row>
    <row r="140" spans="1:10" ht="14.25" customHeight="1">
      <c r="A140" s="1"/>
      <c r="B140" s="1"/>
      <c r="C140" s="1"/>
      <c r="D140" s="1"/>
      <c r="E140" s="1"/>
      <c r="F140" s="1"/>
      <c r="G140" s="3"/>
      <c r="H140" s="3"/>
      <c r="I140" s="1"/>
      <c r="J140" s="1"/>
    </row>
    <row r="141" spans="1:10" ht="14.25" customHeight="1">
      <c r="A141" s="1"/>
      <c r="B141" s="1"/>
      <c r="C141" s="1"/>
      <c r="D141" s="1"/>
      <c r="E141" s="1"/>
      <c r="F141" s="1"/>
      <c r="G141" s="3"/>
      <c r="H141" s="3"/>
      <c r="I141" s="1"/>
      <c r="J141" s="1"/>
    </row>
    <row r="142" spans="1:10" ht="14.25" customHeight="1">
      <c r="A142" s="1"/>
      <c r="B142" s="1"/>
      <c r="C142" s="1"/>
      <c r="D142" s="1"/>
      <c r="E142" s="1"/>
      <c r="F142" s="1"/>
      <c r="G142" s="3"/>
      <c r="H142" s="3"/>
      <c r="I142" s="1"/>
      <c r="J142" s="1"/>
    </row>
    <row r="143" spans="1:10" ht="14.25" customHeight="1">
      <c r="A143" s="1"/>
      <c r="B143" s="1"/>
      <c r="C143" s="1"/>
      <c r="D143" s="1"/>
      <c r="E143" s="1"/>
      <c r="F143" s="1"/>
      <c r="G143" s="3"/>
      <c r="H143" s="3"/>
      <c r="I143" s="1"/>
      <c r="J143" s="1"/>
    </row>
    <row r="144" spans="1:10" ht="14.25" customHeight="1">
      <c r="A144" s="1"/>
      <c r="B144" s="1"/>
      <c r="C144" s="1"/>
      <c r="D144" s="1"/>
      <c r="E144" s="1"/>
      <c r="F144" s="1"/>
      <c r="G144" s="3"/>
      <c r="H144" s="3"/>
      <c r="I144" s="1"/>
      <c r="J144" s="1"/>
    </row>
    <row r="145" spans="1:10" ht="14.25" customHeight="1">
      <c r="A145" s="1"/>
      <c r="B145" s="1"/>
      <c r="C145" s="1"/>
      <c r="D145" s="1"/>
      <c r="E145" s="1"/>
      <c r="F145" s="1"/>
      <c r="G145" s="3"/>
      <c r="H145" s="3"/>
      <c r="I145" s="1"/>
      <c r="J145" s="1"/>
    </row>
    <row r="146" spans="1:10" ht="14.25" customHeight="1">
      <c r="A146" s="1"/>
      <c r="B146" s="1"/>
      <c r="C146" s="1"/>
      <c r="D146" s="1"/>
      <c r="E146" s="1"/>
      <c r="F146" s="1"/>
      <c r="G146" s="3"/>
      <c r="H146" s="3"/>
      <c r="I146" s="1"/>
      <c r="J146" s="1"/>
    </row>
    <row r="147" spans="1:10" ht="14.25" customHeight="1">
      <c r="A147" s="1"/>
      <c r="B147" s="1"/>
      <c r="C147" s="1"/>
      <c r="D147" s="1"/>
      <c r="E147" s="1"/>
      <c r="F147" s="1"/>
      <c r="G147" s="3"/>
      <c r="H147" s="3"/>
      <c r="I147" s="1"/>
      <c r="J147" s="1"/>
    </row>
    <row r="148" spans="1:10" ht="14.25" customHeight="1">
      <c r="A148" s="1"/>
      <c r="B148" s="1"/>
      <c r="C148" s="1"/>
      <c r="D148" s="1"/>
      <c r="E148" s="1"/>
      <c r="F148" s="1"/>
      <c r="G148" s="3"/>
      <c r="H148" s="3"/>
      <c r="I148" s="1"/>
      <c r="J148" s="1"/>
    </row>
    <row r="149" spans="1:10" ht="14.25" customHeight="1">
      <c r="A149" s="1"/>
      <c r="B149" s="1"/>
      <c r="C149" s="1"/>
      <c r="D149" s="1"/>
      <c r="E149" s="1"/>
      <c r="F149" s="1"/>
      <c r="G149" s="3"/>
      <c r="H149" s="3"/>
      <c r="I149" s="1"/>
      <c r="J149" s="1"/>
    </row>
    <row r="150" spans="1:10" ht="14.25" customHeight="1">
      <c r="A150" s="1"/>
      <c r="B150" s="1"/>
      <c r="C150" s="1"/>
      <c r="D150" s="1"/>
      <c r="E150" s="1"/>
      <c r="F150" s="1"/>
      <c r="G150" s="3"/>
      <c r="H150" s="3"/>
      <c r="I150" s="1"/>
      <c r="J150" s="1"/>
    </row>
    <row r="151" spans="1:10" ht="14.25" customHeight="1">
      <c r="A151" s="1"/>
      <c r="B151" s="1"/>
      <c r="C151" s="1"/>
      <c r="D151" s="1"/>
      <c r="E151" s="1"/>
      <c r="F151" s="1"/>
      <c r="G151" s="3"/>
      <c r="H151" s="3"/>
      <c r="I151" s="1"/>
      <c r="J151" s="1"/>
    </row>
    <row r="152" spans="1:10" ht="14.25" customHeight="1">
      <c r="A152" s="1"/>
      <c r="B152" s="1"/>
      <c r="C152" s="1"/>
      <c r="D152" s="1"/>
      <c r="E152" s="1"/>
      <c r="F152" s="1"/>
      <c r="G152" s="3"/>
      <c r="H152" s="3"/>
      <c r="I152" s="1"/>
      <c r="J152" s="1"/>
    </row>
    <row r="153" spans="1:10" ht="14.25" customHeight="1">
      <c r="A153" s="1"/>
      <c r="B153" s="1"/>
      <c r="C153" s="1"/>
      <c r="D153" s="1"/>
      <c r="E153" s="1"/>
      <c r="F153" s="1"/>
      <c r="G153" s="3"/>
      <c r="H153" s="3"/>
      <c r="I153" s="1"/>
      <c r="J153" s="1"/>
    </row>
    <row r="154" spans="1:10" ht="14.25" customHeight="1">
      <c r="A154" s="1"/>
      <c r="B154" s="1"/>
      <c r="C154" s="1"/>
      <c r="D154" s="1"/>
      <c r="E154" s="1"/>
      <c r="F154" s="1"/>
      <c r="G154" s="3"/>
      <c r="H154" s="3"/>
      <c r="I154" s="1"/>
      <c r="J154" s="1"/>
    </row>
    <row r="155" spans="1:10" ht="14.25" customHeight="1">
      <c r="A155" s="1"/>
      <c r="B155" s="1"/>
      <c r="C155" s="1"/>
      <c r="D155" s="1"/>
      <c r="E155" s="1"/>
      <c r="F155" s="1"/>
      <c r="G155" s="3"/>
      <c r="H155" s="3"/>
      <c r="I155" s="1"/>
      <c r="J155" s="1"/>
    </row>
    <row r="156" spans="1:10" ht="14.25" customHeight="1">
      <c r="A156" s="1"/>
      <c r="B156" s="1"/>
      <c r="C156" s="1"/>
      <c r="D156" s="1"/>
      <c r="E156" s="1"/>
      <c r="F156" s="1"/>
      <c r="G156" s="3"/>
      <c r="H156" s="3"/>
      <c r="I156" s="1"/>
      <c r="J156" s="1"/>
    </row>
    <row r="157" spans="1:10" ht="14.25" customHeight="1">
      <c r="A157" s="1"/>
      <c r="B157" s="1"/>
      <c r="C157" s="1"/>
      <c r="D157" s="1"/>
      <c r="E157" s="1"/>
      <c r="F157" s="1"/>
      <c r="G157" s="3"/>
      <c r="H157" s="3"/>
      <c r="I157" s="1"/>
      <c r="J157" s="1"/>
    </row>
    <row r="158" spans="1:10" ht="14.25" customHeight="1">
      <c r="A158" s="1"/>
      <c r="B158" s="1"/>
      <c r="C158" s="1"/>
      <c r="D158" s="1"/>
      <c r="E158" s="1"/>
      <c r="F158" s="1"/>
      <c r="G158" s="3"/>
      <c r="H158" s="3"/>
      <c r="I158" s="1"/>
      <c r="J158" s="1"/>
    </row>
    <row r="159" spans="1:10" ht="14.25" customHeight="1">
      <c r="A159" s="1"/>
      <c r="B159" s="1"/>
      <c r="C159" s="1"/>
      <c r="D159" s="1"/>
      <c r="E159" s="1"/>
      <c r="F159" s="1"/>
      <c r="G159" s="3"/>
      <c r="H159" s="3"/>
      <c r="I159" s="1"/>
      <c r="J159" s="1"/>
    </row>
    <row r="160" spans="1:10" ht="14.25" customHeight="1">
      <c r="A160" s="1"/>
      <c r="B160" s="1"/>
      <c r="C160" s="1"/>
      <c r="D160" s="1"/>
      <c r="E160" s="1"/>
      <c r="F160" s="1"/>
      <c r="G160" s="3"/>
      <c r="H160" s="3"/>
      <c r="I160" s="1"/>
      <c r="J160" s="1"/>
    </row>
    <row r="161" spans="1:10" ht="14.25" customHeight="1">
      <c r="A161" s="1"/>
      <c r="B161" s="1"/>
      <c r="C161" s="1"/>
      <c r="D161" s="1"/>
      <c r="E161" s="1"/>
      <c r="F161" s="1"/>
      <c r="G161" s="3"/>
      <c r="H161" s="3"/>
      <c r="I161" s="1"/>
      <c r="J161" s="1"/>
    </row>
    <row r="162" spans="1:10" ht="14.25" customHeight="1">
      <c r="A162" s="1"/>
      <c r="B162" s="1"/>
      <c r="C162" s="1"/>
      <c r="D162" s="1"/>
      <c r="E162" s="1"/>
      <c r="F162" s="1"/>
      <c r="G162" s="3"/>
      <c r="H162" s="3"/>
      <c r="I162" s="1"/>
      <c r="J162" s="1"/>
    </row>
    <row r="163" spans="1:10" ht="14.25" customHeight="1">
      <c r="A163" s="1"/>
      <c r="B163" s="1"/>
      <c r="C163" s="1"/>
      <c r="D163" s="1"/>
      <c r="E163" s="1"/>
      <c r="F163" s="1"/>
      <c r="G163" s="3"/>
      <c r="H163" s="3"/>
      <c r="I163" s="1"/>
      <c r="J163" s="1"/>
    </row>
    <row r="164" spans="1:10" ht="14.25" customHeight="1">
      <c r="A164" s="1"/>
      <c r="B164" s="1"/>
      <c r="C164" s="1"/>
      <c r="D164" s="1"/>
      <c r="E164" s="1"/>
      <c r="F164" s="1"/>
      <c r="G164" s="3"/>
      <c r="H164" s="3"/>
      <c r="I164" s="1"/>
      <c r="J164" s="1"/>
    </row>
    <row r="165" spans="1:10" ht="14.25" customHeight="1">
      <c r="A165" s="1"/>
      <c r="B165" s="1"/>
      <c r="C165" s="1"/>
      <c r="D165" s="1"/>
      <c r="E165" s="1"/>
      <c r="F165" s="1"/>
      <c r="G165" s="3"/>
      <c r="H165" s="3"/>
      <c r="I165" s="1"/>
      <c r="J165" s="1"/>
    </row>
    <row r="166" spans="1:10" ht="14.25" customHeight="1">
      <c r="A166" s="1"/>
      <c r="B166" s="1"/>
      <c r="C166" s="1"/>
      <c r="D166" s="1"/>
      <c r="E166" s="1"/>
      <c r="F166" s="1"/>
      <c r="G166" s="3"/>
      <c r="H166" s="3"/>
      <c r="I166" s="1"/>
      <c r="J166" s="1"/>
    </row>
    <row r="167" spans="1:10" ht="14.25" customHeight="1">
      <c r="A167" s="1"/>
      <c r="B167" s="1"/>
      <c r="C167" s="1"/>
      <c r="D167" s="1"/>
      <c r="E167" s="1"/>
      <c r="F167" s="1"/>
      <c r="G167" s="3"/>
      <c r="H167" s="3"/>
      <c r="I167" s="1"/>
      <c r="J167" s="1"/>
    </row>
    <row r="168" spans="1:10" ht="14.25" customHeight="1">
      <c r="A168" s="1"/>
      <c r="B168" s="1"/>
      <c r="C168" s="1"/>
      <c r="D168" s="1"/>
      <c r="E168" s="1"/>
      <c r="F168" s="1"/>
      <c r="G168" s="3"/>
      <c r="H168" s="3"/>
      <c r="I168" s="1"/>
      <c r="J168" s="1"/>
    </row>
    <row r="169" spans="1:10" ht="14.25" customHeight="1">
      <c r="A169" s="1"/>
      <c r="B169" s="1"/>
      <c r="C169" s="1"/>
      <c r="D169" s="1"/>
      <c r="E169" s="1"/>
      <c r="F169" s="1"/>
      <c r="G169" s="3"/>
      <c r="H169" s="3"/>
      <c r="I169" s="1"/>
      <c r="J169" s="1"/>
    </row>
    <row r="170" spans="1:10" ht="14.25" customHeight="1">
      <c r="A170" s="1"/>
      <c r="B170" s="1"/>
      <c r="C170" s="1"/>
      <c r="D170" s="1"/>
      <c r="E170" s="1"/>
      <c r="F170" s="1"/>
      <c r="G170" s="3"/>
      <c r="H170" s="3"/>
      <c r="I170" s="1"/>
      <c r="J170" s="1"/>
    </row>
    <row r="171" spans="1:10" ht="14.25" customHeight="1">
      <c r="A171" s="1"/>
      <c r="B171" s="1"/>
      <c r="C171" s="1"/>
      <c r="D171" s="1"/>
      <c r="E171" s="1"/>
      <c r="F171" s="1"/>
      <c r="G171" s="3"/>
      <c r="H171" s="3"/>
      <c r="I171" s="1"/>
      <c r="J171" s="1"/>
    </row>
    <row r="172" spans="1:10" ht="14.25" customHeight="1">
      <c r="A172" s="1"/>
      <c r="B172" s="1"/>
      <c r="C172" s="1"/>
      <c r="D172" s="1"/>
      <c r="E172" s="1"/>
      <c r="F172" s="1"/>
      <c r="G172" s="3"/>
      <c r="H172" s="3"/>
      <c r="I172" s="1"/>
      <c r="J172" s="1"/>
    </row>
    <row r="173" spans="1:10" ht="14.25" customHeight="1">
      <c r="A173" s="1"/>
      <c r="B173" s="1"/>
      <c r="C173" s="1"/>
      <c r="D173" s="1"/>
      <c r="E173" s="1"/>
      <c r="F173" s="1"/>
      <c r="G173" s="3"/>
      <c r="H173" s="3"/>
      <c r="I173" s="1"/>
      <c r="J173" s="1"/>
    </row>
    <row r="174" spans="1:10" ht="14.25" customHeight="1">
      <c r="A174" s="1"/>
      <c r="B174" s="1"/>
      <c r="C174" s="1"/>
      <c r="D174" s="1"/>
      <c r="E174" s="1"/>
      <c r="F174" s="1"/>
      <c r="G174" s="3"/>
      <c r="H174" s="3"/>
      <c r="I174" s="1"/>
      <c r="J174" s="1"/>
    </row>
    <row r="175" spans="1:10" ht="14.25" customHeight="1">
      <c r="A175" s="1"/>
      <c r="B175" s="1"/>
      <c r="C175" s="1"/>
      <c r="D175" s="1"/>
      <c r="E175" s="1"/>
      <c r="F175" s="1"/>
      <c r="G175" s="3"/>
      <c r="H175" s="3"/>
      <c r="I175" s="1"/>
      <c r="J175" s="1"/>
    </row>
    <row r="176" spans="1:10" ht="14.25" customHeight="1">
      <c r="A176" s="1"/>
      <c r="B176" s="1"/>
      <c r="C176" s="1"/>
      <c r="D176" s="1"/>
      <c r="E176" s="1"/>
      <c r="F176" s="1"/>
      <c r="G176" s="3"/>
      <c r="H176" s="3"/>
      <c r="I176" s="1"/>
      <c r="J176" s="1"/>
    </row>
    <row r="177" spans="1:10" ht="14.25" customHeight="1">
      <c r="A177" s="1"/>
      <c r="B177" s="1"/>
      <c r="C177" s="1"/>
      <c r="D177" s="1"/>
      <c r="E177" s="1"/>
      <c r="F177" s="1"/>
      <c r="G177" s="3"/>
      <c r="H177" s="3"/>
      <c r="I177" s="1"/>
      <c r="J177" s="1"/>
    </row>
    <row r="178" spans="1:10" ht="14.25" customHeight="1">
      <c r="A178" s="1"/>
      <c r="B178" s="1"/>
      <c r="C178" s="1"/>
      <c r="D178" s="1"/>
      <c r="E178" s="1"/>
      <c r="F178" s="1"/>
      <c r="G178" s="3"/>
      <c r="H178" s="3"/>
      <c r="I178" s="1"/>
      <c r="J178" s="1"/>
    </row>
    <row r="179" spans="1:10" ht="14.25" customHeight="1">
      <c r="A179" s="1"/>
      <c r="B179" s="1"/>
      <c r="C179" s="1"/>
      <c r="D179" s="1"/>
      <c r="E179" s="1"/>
      <c r="F179" s="1"/>
      <c r="G179" s="3"/>
      <c r="H179" s="3"/>
      <c r="I179" s="1"/>
      <c r="J179" s="1"/>
    </row>
    <row r="180" spans="1:10" ht="14.25" customHeight="1">
      <c r="A180" s="1"/>
      <c r="B180" s="1"/>
      <c r="C180" s="1"/>
      <c r="D180" s="1"/>
      <c r="E180" s="1"/>
      <c r="F180" s="1"/>
      <c r="G180" s="3"/>
      <c r="H180" s="3"/>
      <c r="I180" s="1"/>
      <c r="J180" s="1"/>
    </row>
    <row r="181" spans="1:10" ht="14.25" customHeight="1">
      <c r="A181" s="1"/>
      <c r="B181" s="1"/>
      <c r="C181" s="1"/>
      <c r="D181" s="1"/>
      <c r="E181" s="1"/>
      <c r="F181" s="1"/>
      <c r="G181" s="3"/>
      <c r="H181" s="3"/>
      <c r="I181" s="1"/>
      <c r="J181" s="1"/>
    </row>
    <row r="182" spans="1:10" ht="14.25" customHeight="1">
      <c r="A182" s="1"/>
      <c r="B182" s="1"/>
      <c r="C182" s="1"/>
      <c r="D182" s="1"/>
      <c r="E182" s="1"/>
      <c r="F182" s="1"/>
      <c r="G182" s="3"/>
      <c r="H182" s="3"/>
      <c r="I182" s="1"/>
      <c r="J182" s="1"/>
    </row>
    <row r="183" spans="1:10" ht="14.25" customHeight="1">
      <c r="A183" s="1"/>
      <c r="B183" s="1"/>
      <c r="C183" s="1"/>
      <c r="D183" s="1"/>
      <c r="E183" s="1"/>
      <c r="F183" s="1"/>
      <c r="G183" s="3"/>
      <c r="H183" s="3"/>
      <c r="I183" s="1"/>
      <c r="J183" s="1"/>
    </row>
    <row r="184" spans="1:10" ht="14.25" customHeight="1">
      <c r="A184" s="1"/>
      <c r="B184" s="1"/>
      <c r="C184" s="1"/>
      <c r="D184" s="1"/>
      <c r="E184" s="1"/>
      <c r="F184" s="1"/>
      <c r="G184" s="3"/>
      <c r="H184" s="3"/>
      <c r="I184" s="1"/>
      <c r="J184" s="1"/>
    </row>
    <row r="185" spans="1:10" ht="14.25" customHeight="1">
      <c r="A185" s="1"/>
      <c r="B185" s="1"/>
      <c r="C185" s="1"/>
      <c r="D185" s="1"/>
      <c r="E185" s="1"/>
      <c r="F185" s="1"/>
      <c r="G185" s="3"/>
      <c r="H185" s="3"/>
      <c r="I185" s="1"/>
      <c r="J185" s="1"/>
    </row>
    <row r="186" spans="1:10" ht="14.25" customHeight="1">
      <c r="A186" s="1"/>
      <c r="B186" s="1"/>
      <c r="C186" s="1"/>
      <c r="D186" s="1"/>
      <c r="E186" s="1"/>
      <c r="F186" s="1"/>
      <c r="G186" s="3"/>
      <c r="H186" s="3"/>
      <c r="I186" s="1"/>
      <c r="J186" s="1"/>
    </row>
    <row r="187" spans="1:10" ht="14.25" customHeight="1">
      <c r="A187" s="1"/>
      <c r="B187" s="1"/>
      <c r="C187" s="1"/>
      <c r="D187" s="1"/>
      <c r="E187" s="1"/>
      <c r="F187" s="1"/>
      <c r="G187" s="3"/>
      <c r="H187" s="3"/>
      <c r="I187" s="1"/>
      <c r="J187" s="1"/>
    </row>
    <row r="188" spans="1:10" ht="14.25" customHeight="1">
      <c r="A188" s="1"/>
      <c r="B188" s="1"/>
      <c r="C188" s="1"/>
      <c r="D188" s="1"/>
      <c r="E188" s="1"/>
      <c r="F188" s="1"/>
      <c r="G188" s="3"/>
      <c r="H188" s="3"/>
      <c r="I188" s="1"/>
      <c r="J188" s="1"/>
    </row>
    <row r="189" spans="1:10" ht="14.25" customHeight="1">
      <c r="A189" s="1"/>
      <c r="B189" s="1"/>
      <c r="C189" s="1"/>
      <c r="D189" s="1"/>
      <c r="E189" s="1"/>
      <c r="F189" s="1"/>
      <c r="G189" s="3"/>
      <c r="H189" s="3"/>
      <c r="I189" s="1"/>
      <c r="J189" s="1"/>
    </row>
    <row r="190" spans="1:10" ht="14.25" customHeight="1">
      <c r="A190" s="1"/>
      <c r="B190" s="1"/>
      <c r="C190" s="1"/>
      <c r="D190" s="1"/>
      <c r="E190" s="1"/>
      <c r="F190" s="1"/>
      <c r="G190" s="3"/>
      <c r="H190" s="3"/>
      <c r="I190" s="1"/>
      <c r="J190" s="1"/>
    </row>
    <row r="191" spans="1:10" ht="14.25" customHeight="1">
      <c r="A191" s="1"/>
      <c r="B191" s="1"/>
      <c r="C191" s="1"/>
      <c r="D191" s="1"/>
      <c r="E191" s="1"/>
      <c r="F191" s="1"/>
      <c r="G191" s="3"/>
      <c r="H191" s="3"/>
      <c r="I191" s="1"/>
      <c r="J191" s="1"/>
    </row>
    <row r="192" spans="1:10" ht="14.25" customHeight="1">
      <c r="A192" s="1"/>
      <c r="B192" s="1"/>
      <c r="C192" s="1"/>
      <c r="D192" s="1"/>
      <c r="E192" s="1"/>
      <c r="F192" s="1"/>
      <c r="G192" s="3"/>
      <c r="H192" s="3"/>
      <c r="I192" s="1"/>
      <c r="J192" s="1"/>
    </row>
    <row r="193" spans="1:10" ht="14.25" customHeight="1">
      <c r="A193" s="1"/>
      <c r="B193" s="1"/>
      <c r="C193" s="1"/>
      <c r="D193" s="1"/>
      <c r="E193" s="1"/>
      <c r="F193" s="1"/>
      <c r="G193" s="3"/>
      <c r="H193" s="3"/>
      <c r="I193" s="1"/>
      <c r="J193" s="1"/>
    </row>
    <row r="194" spans="1:10" ht="14.25" customHeight="1">
      <c r="A194" s="1"/>
      <c r="B194" s="1"/>
      <c r="C194" s="1"/>
      <c r="D194" s="1"/>
      <c r="E194" s="1"/>
      <c r="F194" s="1"/>
      <c r="G194" s="3"/>
      <c r="H194" s="3"/>
      <c r="I194" s="1"/>
      <c r="J194" s="1"/>
    </row>
    <row r="195" spans="1:10" ht="14.25" customHeight="1">
      <c r="A195" s="1"/>
      <c r="B195" s="1"/>
      <c r="C195" s="1"/>
      <c r="D195" s="1"/>
      <c r="E195" s="1"/>
      <c r="F195" s="1"/>
      <c r="G195" s="3"/>
      <c r="H195" s="3"/>
      <c r="I195" s="1"/>
      <c r="J195" s="1"/>
    </row>
    <row r="196" spans="1:10" ht="14.25" customHeight="1">
      <c r="A196" s="1"/>
      <c r="B196" s="1"/>
      <c r="C196" s="1"/>
      <c r="D196" s="1"/>
      <c r="E196" s="1"/>
      <c r="F196" s="1"/>
      <c r="G196" s="3"/>
      <c r="H196" s="3"/>
      <c r="I196" s="1"/>
      <c r="J196" s="1"/>
    </row>
    <row r="197" spans="1:10" ht="14.25" customHeight="1">
      <c r="A197" s="1"/>
      <c r="B197" s="1"/>
      <c r="C197" s="1"/>
      <c r="D197" s="1"/>
      <c r="E197" s="1"/>
      <c r="F197" s="1"/>
      <c r="G197" s="3"/>
      <c r="H197" s="3"/>
      <c r="I197" s="1"/>
      <c r="J197" s="1"/>
    </row>
    <row r="198" spans="1:10" ht="14.25" customHeight="1">
      <c r="A198" s="1"/>
      <c r="B198" s="1"/>
      <c r="C198" s="1"/>
      <c r="D198" s="1"/>
      <c r="E198" s="1"/>
      <c r="F198" s="1"/>
      <c r="G198" s="3"/>
      <c r="H198" s="3"/>
      <c r="I198" s="1"/>
      <c r="J198" s="1"/>
    </row>
    <row r="199" spans="1:10" ht="14.25" customHeight="1">
      <c r="A199" s="1"/>
      <c r="B199" s="1"/>
      <c r="C199" s="1"/>
      <c r="D199" s="1"/>
      <c r="E199" s="1"/>
      <c r="F199" s="1"/>
      <c r="G199" s="3"/>
      <c r="H199" s="3"/>
      <c r="I199" s="1"/>
      <c r="J199" s="1"/>
    </row>
    <row r="200" spans="1:10" ht="14.25" customHeight="1">
      <c r="A200" s="1"/>
      <c r="B200" s="1"/>
      <c r="C200" s="1"/>
      <c r="D200" s="1"/>
      <c r="E200" s="1"/>
      <c r="F200" s="1"/>
      <c r="G200" s="3"/>
      <c r="H200" s="3"/>
      <c r="I200" s="1"/>
      <c r="J200" s="1"/>
    </row>
    <row r="201" spans="1:10" ht="14.25" customHeight="1">
      <c r="A201" s="1"/>
      <c r="B201" s="1"/>
      <c r="C201" s="1"/>
      <c r="D201" s="1"/>
      <c r="E201" s="1"/>
      <c r="F201" s="1"/>
      <c r="G201" s="3"/>
      <c r="H201" s="3"/>
      <c r="I201" s="1"/>
      <c r="J201" s="1"/>
    </row>
    <row r="202" spans="1:10" ht="14.25" customHeight="1">
      <c r="A202" s="1"/>
      <c r="B202" s="1"/>
      <c r="C202" s="1"/>
      <c r="D202" s="1"/>
      <c r="E202" s="1"/>
      <c r="F202" s="1"/>
      <c r="G202" s="3"/>
      <c r="H202" s="3"/>
      <c r="I202" s="1"/>
      <c r="J202" s="1"/>
    </row>
    <row r="203" spans="1:10" ht="14.25" customHeight="1">
      <c r="A203" s="1"/>
      <c r="B203" s="1"/>
      <c r="C203" s="1"/>
      <c r="D203" s="1"/>
      <c r="E203" s="1"/>
      <c r="F203" s="1"/>
      <c r="G203" s="3"/>
      <c r="H203" s="3"/>
      <c r="I203" s="1"/>
      <c r="J203" s="1"/>
    </row>
    <row r="204" spans="1:10" ht="14.25" customHeight="1">
      <c r="A204" s="1"/>
      <c r="B204" s="1"/>
      <c r="C204" s="1"/>
      <c r="D204" s="1"/>
      <c r="E204" s="1"/>
      <c r="F204" s="1"/>
      <c r="G204" s="3"/>
      <c r="H204" s="3"/>
      <c r="I204" s="1"/>
      <c r="J204" s="1"/>
    </row>
    <row r="205" spans="1:10" ht="14.25" customHeight="1">
      <c r="A205" s="1"/>
      <c r="B205" s="1"/>
      <c r="C205" s="1"/>
      <c r="D205" s="1"/>
      <c r="E205" s="1"/>
      <c r="F205" s="1"/>
      <c r="G205" s="3"/>
      <c r="H205" s="3"/>
      <c r="I205" s="1"/>
      <c r="J205" s="1"/>
    </row>
    <row r="206" spans="1:10" ht="14.25" customHeight="1">
      <c r="A206" s="1"/>
      <c r="B206" s="1"/>
      <c r="C206" s="1"/>
      <c r="D206" s="1"/>
      <c r="E206" s="1"/>
      <c r="F206" s="1"/>
      <c r="G206" s="3"/>
      <c r="H206" s="3"/>
      <c r="I206" s="1"/>
      <c r="J206" s="1"/>
    </row>
    <row r="207" spans="1:10" ht="14.25" customHeight="1">
      <c r="A207" s="1"/>
      <c r="B207" s="1"/>
      <c r="C207" s="1"/>
      <c r="D207" s="1"/>
      <c r="E207" s="1"/>
      <c r="F207" s="1"/>
      <c r="G207" s="3"/>
      <c r="H207" s="3"/>
      <c r="I207" s="1"/>
      <c r="J207" s="1"/>
    </row>
    <row r="208" spans="1:10" ht="14.25" customHeight="1">
      <c r="A208" s="1"/>
      <c r="B208" s="1"/>
      <c r="C208" s="1"/>
      <c r="D208" s="1"/>
      <c r="E208" s="1"/>
      <c r="F208" s="1"/>
      <c r="G208" s="3"/>
      <c r="H208" s="3"/>
      <c r="I208" s="1"/>
      <c r="J208" s="1"/>
    </row>
    <row r="209" spans="1:10" ht="14.25" customHeight="1">
      <c r="A209" s="1"/>
      <c r="B209" s="1"/>
      <c r="C209" s="1"/>
      <c r="D209" s="1"/>
      <c r="E209" s="1"/>
      <c r="F209" s="1"/>
      <c r="G209" s="3"/>
      <c r="H209" s="3"/>
      <c r="I209" s="1"/>
      <c r="J209" s="1"/>
    </row>
    <row r="210" spans="1:10" ht="14.25" customHeight="1">
      <c r="A210" s="1"/>
      <c r="B210" s="1"/>
      <c r="C210" s="1"/>
      <c r="D210" s="1"/>
      <c r="E210" s="1"/>
      <c r="F210" s="1"/>
      <c r="G210" s="3"/>
      <c r="H210" s="3"/>
      <c r="I210" s="1"/>
      <c r="J210" s="1"/>
    </row>
    <row r="211" spans="1:10" ht="14.25" customHeight="1">
      <c r="A211" s="1"/>
      <c r="B211" s="1"/>
      <c r="C211" s="1"/>
      <c r="D211" s="1"/>
      <c r="E211" s="1"/>
      <c r="F211" s="1"/>
      <c r="G211" s="3"/>
      <c r="H211" s="3"/>
      <c r="I211" s="1"/>
      <c r="J211" s="1"/>
    </row>
    <row r="212" spans="1:10" ht="14.25" customHeight="1">
      <c r="A212" s="1"/>
      <c r="B212" s="1"/>
      <c r="C212" s="1"/>
      <c r="D212" s="1"/>
      <c r="E212" s="1"/>
      <c r="F212" s="1"/>
      <c r="G212" s="3"/>
      <c r="H212" s="3"/>
      <c r="I212" s="1"/>
      <c r="J212" s="1"/>
    </row>
    <row r="213" spans="1:10" ht="14.25" customHeight="1">
      <c r="A213" s="1"/>
      <c r="B213" s="1"/>
      <c r="C213" s="1"/>
      <c r="D213" s="1"/>
      <c r="E213" s="1"/>
      <c r="F213" s="1"/>
      <c r="G213" s="3"/>
      <c r="H213" s="3"/>
      <c r="I213" s="1"/>
      <c r="J213" s="1"/>
    </row>
    <row r="214" spans="1:10" ht="14.25" customHeight="1">
      <c r="A214" s="1"/>
      <c r="B214" s="1"/>
      <c r="C214" s="1"/>
      <c r="D214" s="1"/>
      <c r="E214" s="1"/>
      <c r="F214" s="1"/>
      <c r="G214" s="3"/>
      <c r="H214" s="3"/>
      <c r="I214" s="1"/>
      <c r="J214" s="1"/>
    </row>
    <row r="215" spans="1:10" ht="14.25" customHeight="1">
      <c r="A215" s="1"/>
      <c r="B215" s="1"/>
      <c r="C215" s="1"/>
      <c r="D215" s="1"/>
      <c r="E215" s="1"/>
      <c r="F215" s="1"/>
      <c r="G215" s="3"/>
      <c r="H215" s="3"/>
      <c r="I215" s="1"/>
      <c r="J215" s="1"/>
    </row>
    <row r="216" spans="1:10" ht="14.25" customHeight="1">
      <c r="A216" s="1"/>
      <c r="B216" s="1"/>
      <c r="C216" s="1"/>
      <c r="D216" s="1"/>
      <c r="E216" s="1"/>
      <c r="F216" s="1"/>
      <c r="G216" s="3"/>
      <c r="H216" s="3"/>
      <c r="I216" s="1"/>
      <c r="J216" s="1"/>
    </row>
    <row r="217" spans="1:10" ht="14.25" customHeight="1">
      <c r="A217" s="1"/>
      <c r="B217" s="1"/>
      <c r="C217" s="1"/>
      <c r="D217" s="1"/>
      <c r="E217" s="1"/>
      <c r="F217" s="1"/>
      <c r="G217" s="3"/>
      <c r="H217" s="3"/>
      <c r="I217" s="1"/>
      <c r="J217" s="1"/>
    </row>
    <row r="218" spans="1:10" ht="14.25" customHeight="1">
      <c r="A218" s="1"/>
      <c r="B218" s="1"/>
      <c r="C218" s="1"/>
      <c r="D218" s="1"/>
      <c r="E218" s="1"/>
      <c r="F218" s="1"/>
      <c r="G218" s="3"/>
      <c r="H218" s="3"/>
      <c r="I218" s="1"/>
      <c r="J218" s="1"/>
    </row>
    <row r="219" spans="1:10" ht="14.25" customHeight="1">
      <c r="A219" s="1"/>
      <c r="B219" s="1"/>
      <c r="C219" s="1"/>
      <c r="D219" s="1"/>
      <c r="E219" s="1"/>
      <c r="F219" s="1"/>
      <c r="G219" s="3"/>
      <c r="H219" s="3"/>
      <c r="I219" s="1"/>
      <c r="J219" s="1"/>
    </row>
    <row r="220" spans="1:10" ht="14.25" customHeight="1">
      <c r="A220" s="1"/>
      <c r="B220" s="1"/>
      <c r="C220" s="1"/>
      <c r="D220" s="1"/>
      <c r="E220" s="1"/>
      <c r="F220" s="1"/>
      <c r="G220" s="3"/>
      <c r="H220" s="3"/>
      <c r="I220" s="1"/>
      <c r="J220" s="1"/>
    </row>
    <row r="221" spans="1:10" ht="14.25" customHeight="1">
      <c r="A221" s="1"/>
      <c r="B221" s="1"/>
      <c r="C221" s="1"/>
      <c r="D221" s="1"/>
      <c r="E221" s="1"/>
      <c r="F221" s="1"/>
      <c r="G221" s="3"/>
      <c r="H221" s="3"/>
      <c r="I221" s="1"/>
      <c r="J221" s="1"/>
    </row>
    <row r="222" spans="1:10" ht="14.25" customHeight="1">
      <c r="A222" s="1"/>
      <c r="B222" s="1"/>
      <c r="C222" s="1"/>
      <c r="D222" s="1"/>
      <c r="E222" s="1"/>
      <c r="F222" s="1"/>
      <c r="G222" s="3"/>
      <c r="H222" s="3"/>
      <c r="I222" s="1"/>
      <c r="J222" s="1"/>
    </row>
    <row r="223" spans="1:10" ht="14.25" customHeight="1">
      <c r="A223" s="1"/>
      <c r="B223" s="1"/>
      <c r="C223" s="1"/>
      <c r="D223" s="1"/>
      <c r="E223" s="1"/>
      <c r="F223" s="1"/>
      <c r="G223" s="3"/>
      <c r="H223" s="3"/>
      <c r="I223" s="1"/>
      <c r="J223" s="1"/>
    </row>
    <row r="224" spans="1:10" ht="14.25" customHeight="1">
      <c r="A224" s="1"/>
      <c r="B224" s="1"/>
      <c r="C224" s="1"/>
      <c r="D224" s="1"/>
      <c r="E224" s="1"/>
      <c r="F224" s="1"/>
      <c r="G224" s="3"/>
      <c r="H224" s="3"/>
      <c r="I224" s="1"/>
      <c r="J224" s="1"/>
    </row>
    <row r="225" spans="1:10" ht="14.25" customHeight="1">
      <c r="A225" s="1"/>
      <c r="B225" s="1"/>
      <c r="C225" s="1"/>
      <c r="D225" s="1"/>
      <c r="E225" s="1"/>
      <c r="F225" s="1"/>
      <c r="G225" s="3"/>
      <c r="H225" s="3"/>
      <c r="I225" s="1"/>
      <c r="J225" s="1"/>
    </row>
    <row r="226" spans="1:10" ht="14.25" customHeight="1">
      <c r="A226" s="1"/>
      <c r="B226" s="1"/>
      <c r="C226" s="1"/>
      <c r="D226" s="1"/>
      <c r="E226" s="1"/>
      <c r="F226" s="1"/>
      <c r="G226" s="3"/>
      <c r="H226" s="3"/>
      <c r="I226" s="1"/>
      <c r="J226" s="1"/>
    </row>
    <row r="227" spans="1:10" ht="14.25" customHeight="1">
      <c r="A227" s="1"/>
      <c r="B227" s="1"/>
      <c r="C227" s="1"/>
      <c r="D227" s="1"/>
      <c r="E227" s="1"/>
      <c r="F227" s="1"/>
      <c r="G227" s="3"/>
      <c r="H227" s="3"/>
      <c r="I227" s="1"/>
      <c r="J227" s="1"/>
    </row>
    <row r="228" spans="1:10" ht="14.25" customHeight="1">
      <c r="A228" s="1"/>
      <c r="B228" s="1"/>
      <c r="C228" s="1"/>
      <c r="D228" s="1"/>
      <c r="E228" s="1"/>
      <c r="F228" s="1"/>
      <c r="G228" s="3"/>
      <c r="H228" s="3"/>
      <c r="I228" s="1"/>
      <c r="J228" s="1"/>
    </row>
    <row r="229" spans="1:10" ht="14.25" customHeight="1">
      <c r="A229" s="1"/>
      <c r="B229" s="1"/>
      <c r="C229" s="1"/>
      <c r="D229" s="1"/>
      <c r="E229" s="1"/>
      <c r="F229" s="1"/>
      <c r="G229" s="3"/>
      <c r="H229" s="3"/>
      <c r="I229" s="1"/>
      <c r="J229" s="1"/>
    </row>
    <row r="230" spans="1:10" ht="14.25" customHeight="1">
      <c r="A230" s="1"/>
      <c r="B230" s="1"/>
      <c r="C230" s="1"/>
      <c r="D230" s="1"/>
      <c r="E230" s="1"/>
      <c r="F230" s="1"/>
      <c r="G230" s="3"/>
      <c r="H230" s="3"/>
      <c r="I230" s="1"/>
      <c r="J230" s="1"/>
    </row>
    <row r="231" spans="1:10" ht="14.25" customHeight="1">
      <c r="A231" s="1"/>
      <c r="B231" s="1"/>
      <c r="C231" s="1"/>
      <c r="D231" s="1"/>
      <c r="E231" s="1"/>
      <c r="F231" s="1"/>
      <c r="G231" s="3"/>
      <c r="H231" s="3"/>
      <c r="I231" s="1"/>
      <c r="J231" s="1"/>
    </row>
    <row r="232" spans="1:10" ht="14.25" customHeight="1">
      <c r="A232" s="1"/>
      <c r="B232" s="1"/>
      <c r="C232" s="1"/>
      <c r="D232" s="1"/>
      <c r="E232" s="1"/>
      <c r="F232" s="1"/>
      <c r="G232" s="3"/>
      <c r="H232" s="3"/>
      <c r="I232" s="1"/>
      <c r="J232" s="1"/>
    </row>
    <row r="233" spans="1:10" ht="14.25" customHeight="1">
      <c r="A233" s="1"/>
      <c r="B233" s="1"/>
      <c r="C233" s="1"/>
      <c r="D233" s="1"/>
      <c r="E233" s="1"/>
      <c r="F233" s="1"/>
      <c r="G233" s="3"/>
      <c r="H233" s="3"/>
      <c r="I233" s="1"/>
      <c r="J233" s="1"/>
    </row>
    <row r="234" spans="1:10" ht="14.25" customHeight="1">
      <c r="A234" s="1"/>
      <c r="B234" s="1"/>
      <c r="C234" s="1"/>
      <c r="D234" s="1"/>
      <c r="E234" s="1"/>
      <c r="F234" s="1"/>
      <c r="G234" s="3"/>
      <c r="H234" s="3"/>
      <c r="I234" s="1"/>
      <c r="J234" s="1"/>
    </row>
    <row r="235" spans="1:10" ht="14.25" customHeight="1">
      <c r="A235" s="1"/>
      <c r="B235" s="1"/>
      <c r="C235" s="1"/>
      <c r="D235" s="1"/>
      <c r="E235" s="1"/>
      <c r="F235" s="1"/>
      <c r="G235" s="3"/>
      <c r="H235" s="3"/>
      <c r="I235" s="1"/>
      <c r="J235" s="1"/>
    </row>
    <row r="236" spans="1:10" ht="14.25" customHeight="1">
      <c r="A236" s="1"/>
      <c r="B236" s="1"/>
      <c r="C236" s="1"/>
      <c r="D236" s="1"/>
      <c r="E236" s="1"/>
      <c r="F236" s="1"/>
      <c r="G236" s="3"/>
      <c r="H236" s="3"/>
      <c r="I236" s="1"/>
      <c r="J236" s="1"/>
    </row>
    <row r="237" spans="1:10" ht="14.25" customHeight="1">
      <c r="A237" s="1"/>
      <c r="B237" s="1"/>
      <c r="C237" s="1"/>
      <c r="D237" s="1"/>
      <c r="E237" s="1"/>
      <c r="F237" s="1"/>
      <c r="G237" s="3"/>
      <c r="H237" s="3"/>
      <c r="I237" s="1"/>
      <c r="J237" s="1"/>
    </row>
    <row r="238" spans="1:10" ht="14.25" customHeight="1">
      <c r="A238" s="1"/>
      <c r="B238" s="1"/>
      <c r="C238" s="1"/>
      <c r="D238" s="1"/>
      <c r="E238" s="1"/>
      <c r="F238" s="1"/>
      <c r="G238" s="3"/>
      <c r="H238" s="3"/>
      <c r="I238" s="1"/>
      <c r="J238" s="1"/>
    </row>
    <row r="239" spans="1:10" ht="14.25" customHeight="1">
      <c r="A239" s="1"/>
      <c r="B239" s="1"/>
      <c r="C239" s="1"/>
      <c r="D239" s="1"/>
      <c r="E239" s="1"/>
      <c r="F239" s="1"/>
      <c r="G239" s="3"/>
      <c r="H239" s="3"/>
      <c r="I239" s="1"/>
      <c r="J239" s="1"/>
    </row>
    <row r="240" spans="1:10" ht="14.25" customHeight="1">
      <c r="A240" s="1"/>
      <c r="B240" s="1"/>
      <c r="C240" s="1"/>
      <c r="D240" s="1"/>
      <c r="E240" s="1"/>
      <c r="F240" s="1"/>
      <c r="G240" s="3"/>
      <c r="H240" s="3"/>
      <c r="I240" s="1"/>
      <c r="J240" s="1"/>
    </row>
    <row r="241" spans="1:10" ht="14.25" customHeight="1">
      <c r="A241" s="1"/>
      <c r="B241" s="1"/>
      <c r="C241" s="1"/>
      <c r="D241" s="1"/>
      <c r="E241" s="1"/>
      <c r="F241" s="1"/>
      <c r="G241" s="3"/>
      <c r="H241" s="3"/>
      <c r="I241" s="1"/>
      <c r="J241" s="1"/>
    </row>
    <row r="242" spans="1:10" ht="14.25" customHeight="1">
      <c r="A242" s="1"/>
      <c r="B242" s="1"/>
      <c r="C242" s="1"/>
      <c r="D242" s="1"/>
      <c r="E242" s="1"/>
      <c r="F242" s="1"/>
      <c r="G242" s="3"/>
      <c r="H242" s="3"/>
      <c r="I242" s="1"/>
      <c r="J242" s="1"/>
    </row>
    <row r="243" spans="1:10" ht="14.25" customHeight="1">
      <c r="A243" s="1"/>
      <c r="B243" s="1"/>
      <c r="C243" s="1"/>
      <c r="D243" s="1"/>
      <c r="E243" s="1"/>
      <c r="F243" s="1"/>
      <c r="G243" s="3"/>
      <c r="H243" s="3"/>
      <c r="I243" s="1"/>
      <c r="J243" s="1"/>
    </row>
    <row r="244" spans="1:10" ht="14.25" customHeight="1">
      <c r="A244" s="1"/>
      <c r="B244" s="1"/>
      <c r="C244" s="1"/>
      <c r="D244" s="1"/>
      <c r="E244" s="1"/>
      <c r="F244" s="1"/>
      <c r="G244" s="3"/>
      <c r="H244" s="3"/>
      <c r="I244" s="1"/>
      <c r="J244" s="1"/>
    </row>
    <row r="245" spans="1:10" ht="14.25" customHeight="1">
      <c r="A245" s="1"/>
      <c r="B245" s="1"/>
      <c r="C245" s="1"/>
      <c r="D245" s="1"/>
      <c r="E245" s="1"/>
      <c r="F245" s="1"/>
      <c r="G245" s="3"/>
      <c r="H245" s="3"/>
      <c r="I245" s="1"/>
      <c r="J245" s="1"/>
    </row>
    <row r="246" spans="1:10" ht="14.25" customHeight="1">
      <c r="A246" s="1"/>
      <c r="B246" s="1"/>
      <c r="C246" s="1"/>
      <c r="D246" s="1"/>
      <c r="E246" s="1"/>
      <c r="F246" s="1"/>
      <c r="G246" s="3"/>
      <c r="H246" s="3"/>
      <c r="I246" s="1"/>
      <c r="J246" s="1"/>
    </row>
    <row r="247" spans="1:10" ht="14.25" customHeight="1">
      <c r="A247" s="1"/>
      <c r="B247" s="1"/>
      <c r="C247" s="1"/>
      <c r="D247" s="1"/>
      <c r="E247" s="1"/>
      <c r="F247" s="1"/>
      <c r="G247" s="3"/>
      <c r="H247" s="3"/>
      <c r="I247" s="1"/>
      <c r="J247" s="1"/>
    </row>
    <row r="248" spans="1:10" ht="14.25" customHeight="1">
      <c r="A248" s="1"/>
      <c r="B248" s="1"/>
      <c r="C248" s="1"/>
      <c r="D248" s="1"/>
      <c r="E248" s="1"/>
      <c r="F248" s="1"/>
      <c r="G248" s="3"/>
      <c r="H248" s="3"/>
      <c r="I248" s="1"/>
      <c r="J248" s="1"/>
    </row>
    <row r="249" spans="1:10" ht="14.25" customHeight="1">
      <c r="A249" s="1"/>
      <c r="B249" s="1"/>
      <c r="C249" s="1"/>
      <c r="D249" s="1"/>
      <c r="E249" s="1"/>
      <c r="F249" s="1"/>
      <c r="G249" s="3"/>
      <c r="H249" s="3"/>
      <c r="I249" s="1"/>
      <c r="J249" s="1"/>
    </row>
    <row r="250" spans="1:10" ht="14.25" customHeight="1">
      <c r="A250" s="1"/>
      <c r="B250" s="1"/>
      <c r="C250" s="1"/>
      <c r="D250" s="1"/>
      <c r="E250" s="1"/>
      <c r="F250" s="1"/>
      <c r="G250" s="3"/>
      <c r="H250" s="3"/>
      <c r="I250" s="1"/>
      <c r="J250" s="1"/>
    </row>
    <row r="251" spans="1:10" ht="14.25" customHeight="1">
      <c r="A251" s="1"/>
      <c r="B251" s="1"/>
      <c r="C251" s="1"/>
      <c r="D251" s="1"/>
      <c r="E251" s="1"/>
      <c r="F251" s="1"/>
      <c r="G251" s="3"/>
      <c r="H251" s="3"/>
      <c r="I251" s="1"/>
      <c r="J251" s="1"/>
    </row>
    <row r="252" spans="1:10" ht="14.25" customHeight="1">
      <c r="A252" s="1"/>
      <c r="B252" s="1"/>
      <c r="C252" s="1"/>
      <c r="D252" s="1"/>
      <c r="E252" s="1"/>
      <c r="F252" s="1"/>
      <c r="G252" s="3"/>
      <c r="H252" s="3"/>
      <c r="I252" s="1"/>
      <c r="J252" s="1"/>
    </row>
    <row r="253" spans="1:10" ht="14.25" customHeight="1">
      <c r="A253" s="1"/>
      <c r="B253" s="1"/>
      <c r="C253" s="1"/>
      <c r="D253" s="1"/>
      <c r="E253" s="1"/>
      <c r="F253" s="1"/>
      <c r="G253" s="3"/>
      <c r="H253" s="3"/>
      <c r="I253" s="1"/>
      <c r="J253" s="1"/>
    </row>
    <row r="254" spans="1:10" ht="14.25" customHeight="1">
      <c r="A254" s="1"/>
      <c r="B254" s="1"/>
      <c r="C254" s="1"/>
      <c r="D254" s="1"/>
      <c r="E254" s="1"/>
      <c r="F254" s="1"/>
      <c r="G254" s="3"/>
      <c r="H254" s="3"/>
      <c r="I254" s="1"/>
      <c r="J254" s="1"/>
    </row>
    <row r="255" spans="1:10" ht="14.25" customHeight="1">
      <c r="A255" s="1"/>
      <c r="B255" s="1"/>
      <c r="C255" s="1"/>
      <c r="D255" s="1"/>
      <c r="E255" s="1"/>
      <c r="F255" s="1"/>
      <c r="G255" s="3"/>
      <c r="H255" s="3"/>
      <c r="I255" s="1"/>
      <c r="J255" s="1"/>
    </row>
    <row r="256" spans="1:10" ht="14.25" customHeight="1">
      <c r="A256" s="1"/>
      <c r="B256" s="1"/>
      <c r="C256" s="1"/>
      <c r="D256" s="1"/>
      <c r="E256" s="1"/>
      <c r="F256" s="1"/>
      <c r="G256" s="3"/>
      <c r="H256" s="3"/>
      <c r="I256" s="1"/>
      <c r="J256" s="1"/>
    </row>
    <row r="257" spans="1:10" ht="14.25" customHeight="1">
      <c r="A257" s="1"/>
      <c r="B257" s="1"/>
      <c r="C257" s="1"/>
      <c r="D257" s="1"/>
      <c r="E257" s="1"/>
      <c r="F257" s="1"/>
      <c r="G257" s="3"/>
      <c r="H257" s="3"/>
      <c r="I257" s="1"/>
      <c r="J257" s="1"/>
    </row>
    <row r="258" spans="1:10" ht="14.25" customHeight="1">
      <c r="A258" s="1"/>
      <c r="B258" s="1"/>
      <c r="C258" s="1"/>
      <c r="D258" s="1"/>
      <c r="E258" s="1"/>
      <c r="F258" s="1"/>
      <c r="G258" s="3"/>
      <c r="H258" s="3"/>
      <c r="I258" s="1"/>
      <c r="J258" s="1"/>
    </row>
    <row r="259" spans="1:10" ht="14.25" customHeight="1">
      <c r="A259" s="1"/>
      <c r="B259" s="1"/>
      <c r="C259" s="1"/>
      <c r="D259" s="1"/>
      <c r="E259" s="1"/>
      <c r="F259" s="1"/>
      <c r="G259" s="3"/>
      <c r="H259" s="3"/>
      <c r="I259" s="1"/>
      <c r="J259" s="1"/>
    </row>
    <row r="260" spans="1:10" ht="14.25" customHeight="1">
      <c r="A260" s="1"/>
      <c r="B260" s="1"/>
      <c r="C260" s="1"/>
      <c r="D260" s="1"/>
      <c r="E260" s="1"/>
      <c r="F260" s="1"/>
      <c r="G260" s="3"/>
      <c r="H260" s="3"/>
      <c r="I260" s="1"/>
      <c r="J260" s="1"/>
    </row>
    <row r="261" spans="1:10" ht="14.25" customHeight="1">
      <c r="A261" s="1"/>
      <c r="B261" s="1"/>
      <c r="C261" s="1"/>
      <c r="D261" s="1"/>
      <c r="E261" s="1"/>
      <c r="F261" s="1"/>
      <c r="G261" s="3"/>
      <c r="H261" s="3"/>
      <c r="I261" s="1"/>
      <c r="J261" s="1"/>
    </row>
    <row r="262" spans="1:10" ht="14.25" customHeight="1">
      <c r="A262" s="1"/>
      <c r="B262" s="1"/>
      <c r="C262" s="1"/>
      <c r="D262" s="1"/>
      <c r="E262" s="1"/>
      <c r="F262" s="1"/>
      <c r="G262" s="3"/>
      <c r="H262" s="3"/>
      <c r="I262" s="1"/>
      <c r="J262" s="1"/>
    </row>
    <row r="263" spans="1:10" ht="14.25" customHeight="1">
      <c r="A263" s="1"/>
      <c r="B263" s="1"/>
      <c r="C263" s="1"/>
      <c r="D263" s="1"/>
      <c r="E263" s="1"/>
      <c r="F263" s="1"/>
      <c r="G263" s="3"/>
      <c r="H263" s="3"/>
      <c r="I263" s="1"/>
      <c r="J263" s="1"/>
    </row>
    <row r="264" spans="1:10" ht="14.25" customHeight="1">
      <c r="A264" s="1"/>
      <c r="B264" s="1"/>
      <c r="C264" s="1"/>
      <c r="D264" s="1"/>
      <c r="E264" s="1"/>
      <c r="F264" s="1"/>
      <c r="G264" s="3"/>
      <c r="H264" s="3"/>
      <c r="I264" s="1"/>
      <c r="J264" s="1"/>
    </row>
    <row r="265" spans="1:10" ht="14.25" customHeight="1">
      <c r="A265" s="1"/>
      <c r="B265" s="1"/>
      <c r="C265" s="1"/>
      <c r="D265" s="1"/>
      <c r="E265" s="1"/>
      <c r="F265" s="1"/>
      <c r="G265" s="3"/>
      <c r="H265" s="3"/>
      <c r="I265" s="1"/>
      <c r="J265" s="1"/>
    </row>
    <row r="266" spans="1:10" ht="14.25" customHeight="1">
      <c r="A266" s="1"/>
      <c r="B266" s="1"/>
      <c r="C266" s="1"/>
      <c r="D266" s="1"/>
      <c r="E266" s="1"/>
      <c r="F266" s="1"/>
      <c r="G266" s="3"/>
      <c r="H266" s="3"/>
      <c r="I266" s="1"/>
      <c r="J266" s="1"/>
    </row>
    <row r="267" spans="1:10" ht="14.25" customHeight="1">
      <c r="A267" s="1"/>
      <c r="B267" s="1"/>
      <c r="C267" s="1"/>
      <c r="D267" s="1"/>
      <c r="E267" s="1"/>
      <c r="F267" s="1"/>
      <c r="G267" s="3"/>
      <c r="H267" s="3"/>
      <c r="I267" s="1"/>
      <c r="J267" s="1"/>
    </row>
    <row r="268" spans="1:10" ht="14.25" customHeight="1">
      <c r="A268" s="1"/>
      <c r="B268" s="1"/>
      <c r="C268" s="1"/>
      <c r="D268" s="1"/>
      <c r="E268" s="1"/>
      <c r="F268" s="1"/>
      <c r="G268" s="3"/>
      <c r="H268" s="3"/>
      <c r="I268" s="1"/>
      <c r="J268" s="1"/>
    </row>
    <row r="269" spans="1:10" ht="14.25" customHeight="1">
      <c r="A269" s="1"/>
      <c r="B269" s="1"/>
      <c r="C269" s="1"/>
      <c r="D269" s="1"/>
      <c r="E269" s="1"/>
      <c r="F269" s="1"/>
      <c r="G269" s="3"/>
      <c r="H269" s="3"/>
      <c r="I269" s="1"/>
      <c r="J269" s="1"/>
    </row>
    <row r="270" spans="1:10" ht="14.25" customHeight="1">
      <c r="A270" s="1"/>
      <c r="B270" s="1"/>
      <c r="C270" s="1"/>
      <c r="D270" s="1"/>
      <c r="E270" s="1"/>
      <c r="F270" s="1"/>
      <c r="G270" s="3"/>
      <c r="H270" s="3"/>
      <c r="I270" s="1"/>
      <c r="J270" s="1"/>
    </row>
    <row r="271" spans="1:10" ht="14.25" customHeight="1">
      <c r="A271" s="1"/>
      <c r="B271" s="1"/>
      <c r="C271" s="1"/>
      <c r="D271" s="1"/>
      <c r="E271" s="1"/>
      <c r="F271" s="1"/>
      <c r="G271" s="3"/>
      <c r="H271" s="3"/>
      <c r="I271" s="1"/>
      <c r="J271" s="1"/>
    </row>
    <row r="272" spans="1:10" ht="14.25" customHeight="1">
      <c r="A272" s="1"/>
      <c r="B272" s="1"/>
      <c r="C272" s="1"/>
      <c r="D272" s="1"/>
      <c r="E272" s="1"/>
      <c r="F272" s="1"/>
      <c r="G272" s="3"/>
      <c r="H272" s="3"/>
      <c r="I272" s="1"/>
      <c r="J272" s="1"/>
    </row>
    <row r="273" spans="1:10" ht="14.25" customHeight="1">
      <c r="A273" s="1"/>
      <c r="B273" s="1"/>
      <c r="C273" s="1"/>
      <c r="D273" s="1"/>
      <c r="E273" s="1"/>
      <c r="F273" s="1"/>
      <c r="G273" s="3"/>
      <c r="H273" s="3"/>
      <c r="I273" s="1"/>
      <c r="J273" s="1"/>
    </row>
    <row r="274" spans="1:10" ht="14.25" customHeight="1">
      <c r="A274" s="1"/>
      <c r="B274" s="1"/>
      <c r="C274" s="1"/>
      <c r="D274" s="1"/>
      <c r="E274" s="1"/>
      <c r="F274" s="1"/>
      <c r="G274" s="3"/>
      <c r="H274" s="3"/>
      <c r="I274" s="1"/>
      <c r="J274" s="1"/>
    </row>
    <row r="275" spans="1:10" ht="14.25" customHeight="1">
      <c r="A275" s="1"/>
      <c r="B275" s="1"/>
      <c r="C275" s="1"/>
      <c r="D275" s="1"/>
      <c r="E275" s="1"/>
      <c r="F275" s="1"/>
      <c r="G275" s="3"/>
      <c r="H275" s="3"/>
      <c r="I275" s="1"/>
      <c r="J275" s="1"/>
    </row>
    <row r="276" spans="1:10" ht="14.25" customHeight="1">
      <c r="A276" s="1"/>
      <c r="B276" s="1"/>
      <c r="C276" s="1"/>
      <c r="D276" s="1"/>
      <c r="E276" s="1"/>
      <c r="F276" s="1"/>
      <c r="G276" s="3"/>
      <c r="H276" s="3"/>
      <c r="I276" s="1"/>
      <c r="J276" s="1"/>
    </row>
    <row r="277" spans="1:10" ht="14.25" customHeight="1">
      <c r="A277" s="1"/>
      <c r="B277" s="1"/>
      <c r="C277" s="1"/>
      <c r="D277" s="1"/>
      <c r="E277" s="1"/>
      <c r="F277" s="1"/>
      <c r="G277" s="3"/>
      <c r="H277" s="3"/>
      <c r="I277" s="1"/>
      <c r="J277" s="1"/>
    </row>
    <row r="278" spans="1:10" ht="14.25" customHeight="1">
      <c r="A278" s="1"/>
      <c r="B278" s="1"/>
      <c r="C278" s="1"/>
      <c r="D278" s="1"/>
      <c r="E278" s="1"/>
      <c r="F278" s="1"/>
      <c r="G278" s="3"/>
      <c r="H278" s="3"/>
      <c r="I278" s="1"/>
      <c r="J278" s="1"/>
    </row>
    <row r="279" spans="1:10" ht="14.25" customHeight="1">
      <c r="A279" s="1"/>
      <c r="B279" s="1"/>
      <c r="C279" s="1"/>
      <c r="D279" s="1"/>
      <c r="E279" s="1"/>
      <c r="F279" s="1"/>
      <c r="G279" s="3"/>
      <c r="H279" s="3"/>
      <c r="I279" s="1"/>
      <c r="J279" s="1"/>
    </row>
    <row r="280" spans="1:10" ht="14.25" customHeight="1">
      <c r="A280" s="1"/>
      <c r="B280" s="1"/>
      <c r="C280" s="1"/>
      <c r="D280" s="1"/>
      <c r="E280" s="1"/>
      <c r="F280" s="1"/>
      <c r="G280" s="3"/>
      <c r="H280" s="3"/>
      <c r="I280" s="1"/>
      <c r="J280" s="1"/>
    </row>
    <row r="281" spans="1:10" ht="14.25" customHeight="1">
      <c r="A281" s="1"/>
      <c r="B281" s="1"/>
      <c r="C281" s="1"/>
      <c r="D281" s="1"/>
      <c r="E281" s="1"/>
      <c r="F281" s="1"/>
      <c r="G281" s="3"/>
      <c r="H281" s="3"/>
      <c r="I281" s="1"/>
      <c r="J281" s="1"/>
    </row>
    <row r="282" spans="1:10" ht="14.25" customHeight="1">
      <c r="A282" s="1"/>
      <c r="B282" s="1"/>
      <c r="C282" s="1"/>
      <c r="D282" s="1"/>
      <c r="E282" s="1"/>
      <c r="F282" s="1"/>
      <c r="G282" s="3"/>
      <c r="H282" s="3"/>
      <c r="I282" s="1"/>
      <c r="J282" s="1"/>
    </row>
    <row r="283" spans="1:10" ht="14.25" customHeight="1">
      <c r="A283" s="1"/>
      <c r="B283" s="1"/>
      <c r="C283" s="1"/>
      <c r="D283" s="1"/>
      <c r="E283" s="1"/>
      <c r="F283" s="1"/>
      <c r="G283" s="3"/>
      <c r="H283" s="3"/>
      <c r="I283" s="1"/>
      <c r="J283" s="1"/>
    </row>
    <row r="284" spans="1:10" ht="14.25" customHeight="1">
      <c r="A284" s="1"/>
      <c r="B284" s="1"/>
      <c r="C284" s="1"/>
      <c r="D284" s="1"/>
      <c r="E284" s="1"/>
      <c r="F284" s="1"/>
      <c r="G284" s="3"/>
      <c r="H284" s="3"/>
      <c r="I284" s="1"/>
      <c r="J284" s="1"/>
    </row>
    <row r="285" spans="1:10" ht="14.25" customHeight="1">
      <c r="A285" s="1"/>
      <c r="B285" s="1"/>
      <c r="C285" s="1"/>
      <c r="D285" s="1"/>
      <c r="E285" s="1"/>
      <c r="F285" s="1"/>
      <c r="G285" s="3"/>
      <c r="H285" s="3"/>
      <c r="I285" s="1"/>
      <c r="J285" s="1"/>
    </row>
    <row r="286" spans="1:10" ht="14.25" customHeight="1">
      <c r="A286" s="1"/>
      <c r="B286" s="1"/>
      <c r="C286" s="1"/>
      <c r="D286" s="1"/>
      <c r="E286" s="1"/>
      <c r="F286" s="1"/>
      <c r="G286" s="3"/>
      <c r="H286" s="3"/>
      <c r="I286" s="1"/>
      <c r="J286" s="1"/>
    </row>
    <row r="287" spans="1:10" ht="14.25" customHeight="1">
      <c r="A287" s="1"/>
      <c r="B287" s="1"/>
      <c r="C287" s="1"/>
      <c r="D287" s="1"/>
      <c r="E287" s="1"/>
      <c r="F287" s="1"/>
      <c r="G287" s="3"/>
      <c r="H287" s="3"/>
      <c r="I287" s="1"/>
      <c r="J287" s="1"/>
    </row>
    <row r="288" spans="1:10" ht="14.25" customHeight="1">
      <c r="A288" s="1"/>
      <c r="B288" s="1"/>
      <c r="C288" s="1"/>
      <c r="D288" s="1"/>
      <c r="E288" s="1"/>
      <c r="F288" s="1"/>
      <c r="G288" s="3"/>
      <c r="H288" s="3"/>
      <c r="I288" s="1"/>
      <c r="J288" s="1"/>
    </row>
    <row r="289" spans="1:10" ht="14.25" customHeight="1">
      <c r="A289" s="1"/>
      <c r="B289" s="1"/>
      <c r="C289" s="1"/>
      <c r="D289" s="1"/>
      <c r="E289" s="1"/>
      <c r="F289" s="1"/>
      <c r="G289" s="3"/>
      <c r="H289" s="3"/>
      <c r="I289" s="1"/>
      <c r="J289" s="1"/>
    </row>
    <row r="290" spans="1:10" ht="14.25" customHeight="1">
      <c r="A290" s="1"/>
      <c r="B290" s="1"/>
      <c r="C290" s="1"/>
      <c r="D290" s="1"/>
      <c r="E290" s="1"/>
      <c r="F290" s="1"/>
      <c r="G290" s="3"/>
      <c r="H290" s="3"/>
      <c r="I290" s="1"/>
      <c r="J290" s="1"/>
    </row>
    <row r="291" spans="1:10" ht="14.25" customHeight="1">
      <c r="A291" s="1"/>
      <c r="B291" s="1"/>
      <c r="C291" s="1"/>
      <c r="D291" s="1"/>
      <c r="E291" s="1"/>
      <c r="F291" s="1"/>
      <c r="G291" s="3"/>
      <c r="H291" s="3"/>
      <c r="I291" s="1"/>
      <c r="J291" s="1"/>
    </row>
    <row r="292" spans="1:10" ht="14.25" customHeight="1">
      <c r="A292" s="1"/>
      <c r="B292" s="1"/>
      <c r="C292" s="1"/>
      <c r="D292" s="1"/>
      <c r="E292" s="1"/>
      <c r="F292" s="1"/>
      <c r="G292" s="3"/>
      <c r="H292" s="3"/>
      <c r="I292" s="1"/>
      <c r="J292" s="1"/>
    </row>
    <row r="293" spans="1:10" ht="14.25" customHeight="1">
      <c r="A293" s="1"/>
      <c r="B293" s="1"/>
      <c r="C293" s="1"/>
      <c r="D293" s="1"/>
      <c r="E293" s="1"/>
      <c r="F293" s="1"/>
      <c r="G293" s="3"/>
      <c r="H293" s="3"/>
      <c r="I293" s="1"/>
      <c r="J293" s="1"/>
    </row>
    <row r="294" spans="1:10" ht="14.25" customHeight="1">
      <c r="A294" s="1"/>
      <c r="B294" s="1"/>
      <c r="C294" s="1"/>
      <c r="D294" s="1"/>
      <c r="E294" s="1"/>
      <c r="F294" s="1"/>
      <c r="G294" s="3"/>
      <c r="H294" s="3"/>
      <c r="I294" s="1"/>
      <c r="J294" s="1"/>
    </row>
    <row r="295" spans="1:10" ht="14.25" customHeight="1">
      <c r="A295" s="1"/>
      <c r="B295" s="1"/>
      <c r="C295" s="1"/>
      <c r="D295" s="1"/>
      <c r="E295" s="1"/>
      <c r="F295" s="1"/>
      <c r="G295" s="3"/>
      <c r="H295" s="3"/>
      <c r="I295" s="1"/>
      <c r="J295" s="1"/>
    </row>
    <row r="296" spans="1:10" ht="14.25" customHeight="1">
      <c r="A296" s="1"/>
      <c r="B296" s="1"/>
      <c r="C296" s="1"/>
      <c r="D296" s="1"/>
      <c r="E296" s="1"/>
      <c r="F296" s="1"/>
      <c r="G296" s="3"/>
      <c r="H296" s="3"/>
      <c r="I296" s="1"/>
      <c r="J296" s="1"/>
    </row>
    <row r="297" spans="1:10" ht="14.25" customHeight="1">
      <c r="A297" s="1"/>
      <c r="B297" s="1"/>
      <c r="C297" s="1"/>
      <c r="D297" s="1"/>
      <c r="E297" s="1"/>
      <c r="F297" s="1"/>
      <c r="G297" s="3"/>
      <c r="H297" s="3"/>
      <c r="I297" s="1"/>
      <c r="J297" s="1"/>
    </row>
    <row r="298" spans="1:10" ht="14.25" customHeight="1">
      <c r="A298" s="1"/>
      <c r="B298" s="1"/>
      <c r="C298" s="1"/>
      <c r="D298" s="1"/>
      <c r="E298" s="1"/>
      <c r="F298" s="1"/>
      <c r="G298" s="3"/>
      <c r="H298" s="3"/>
      <c r="I298" s="1"/>
      <c r="J298" s="1"/>
    </row>
    <row r="299" spans="1:10" ht="14.25" customHeight="1">
      <c r="A299" s="1"/>
      <c r="B299" s="1"/>
      <c r="C299" s="1"/>
      <c r="D299" s="1"/>
      <c r="E299" s="1"/>
      <c r="F299" s="1"/>
      <c r="G299" s="3"/>
      <c r="H299" s="3"/>
      <c r="I299" s="1"/>
      <c r="J299" s="1"/>
    </row>
    <row r="300" spans="1:10" ht="14.25" customHeight="1">
      <c r="A300" s="1"/>
      <c r="B300" s="1"/>
      <c r="C300" s="1"/>
      <c r="D300" s="1"/>
      <c r="E300" s="1"/>
      <c r="F300" s="1"/>
      <c r="G300" s="3"/>
      <c r="H300" s="3"/>
      <c r="I300" s="1"/>
      <c r="J300" s="1"/>
    </row>
    <row r="301" spans="1:10" ht="14.25" customHeight="1">
      <c r="A301" s="1"/>
      <c r="B301" s="1"/>
      <c r="C301" s="1"/>
      <c r="D301" s="1"/>
      <c r="E301" s="1"/>
      <c r="F301" s="1"/>
      <c r="G301" s="3"/>
      <c r="H301" s="3"/>
      <c r="I301" s="1"/>
      <c r="J301" s="1"/>
    </row>
    <row r="302" spans="1:10" ht="14.25" customHeight="1">
      <c r="A302" s="1"/>
      <c r="B302" s="1"/>
      <c r="C302" s="1"/>
      <c r="D302" s="1"/>
      <c r="E302" s="1"/>
      <c r="F302" s="1"/>
      <c r="G302" s="3"/>
      <c r="H302" s="3"/>
      <c r="I302" s="1"/>
      <c r="J302" s="1"/>
    </row>
    <row r="303" spans="1:10" ht="14.25" customHeight="1">
      <c r="A303" s="1"/>
      <c r="B303" s="1"/>
      <c r="C303" s="1"/>
      <c r="D303" s="1"/>
      <c r="E303" s="1"/>
      <c r="F303" s="1"/>
      <c r="G303" s="3"/>
      <c r="H303" s="3"/>
      <c r="I303" s="1"/>
      <c r="J303" s="1"/>
    </row>
    <row r="304" spans="1:10" ht="14.25" customHeight="1">
      <c r="A304" s="1"/>
      <c r="B304" s="1"/>
      <c r="C304" s="1"/>
      <c r="D304" s="1"/>
      <c r="E304" s="1"/>
      <c r="F304" s="1"/>
      <c r="G304" s="3"/>
      <c r="H304" s="3"/>
      <c r="I304" s="1"/>
      <c r="J304" s="1"/>
    </row>
    <row r="305" spans="1:10" ht="14.25" customHeight="1">
      <c r="A305" s="1"/>
      <c r="B305" s="1"/>
      <c r="C305" s="1"/>
      <c r="D305" s="1"/>
      <c r="E305" s="1"/>
      <c r="F305" s="1"/>
      <c r="G305" s="3"/>
      <c r="H305" s="3"/>
      <c r="I305" s="1"/>
      <c r="J305" s="1"/>
    </row>
    <row r="306" spans="1:10" ht="14.25" customHeight="1">
      <c r="A306" s="1"/>
      <c r="B306" s="1"/>
      <c r="C306" s="1"/>
      <c r="D306" s="1"/>
      <c r="E306" s="1"/>
      <c r="F306" s="1"/>
      <c r="G306" s="3"/>
      <c r="H306" s="3"/>
      <c r="I306" s="1"/>
      <c r="J306" s="1"/>
    </row>
    <row r="307" spans="1:10" ht="14.25" customHeight="1">
      <c r="A307" s="1"/>
      <c r="B307" s="1"/>
      <c r="C307" s="1"/>
      <c r="D307" s="1"/>
      <c r="E307" s="1"/>
      <c r="F307" s="1"/>
      <c r="G307" s="3"/>
      <c r="H307" s="3"/>
      <c r="I307" s="1"/>
      <c r="J307" s="1"/>
    </row>
    <row r="308" spans="1:10" ht="14.25" customHeight="1">
      <c r="A308" s="1"/>
      <c r="B308" s="1"/>
      <c r="C308" s="1"/>
      <c r="D308" s="1"/>
      <c r="E308" s="1"/>
      <c r="F308" s="1"/>
      <c r="G308" s="3"/>
      <c r="H308" s="3"/>
      <c r="I308" s="1"/>
      <c r="J308" s="1"/>
    </row>
    <row r="309" spans="1:10" ht="14.25" customHeight="1">
      <c r="A309" s="1"/>
      <c r="B309" s="1"/>
      <c r="C309" s="1"/>
      <c r="D309" s="1"/>
      <c r="E309" s="1"/>
      <c r="F309" s="1"/>
      <c r="G309" s="3"/>
      <c r="H309" s="3"/>
      <c r="I309" s="1"/>
      <c r="J309" s="1"/>
    </row>
    <row r="310" spans="1:10" ht="14.25" customHeight="1">
      <c r="A310" s="1"/>
      <c r="B310" s="1"/>
      <c r="C310" s="1"/>
      <c r="D310" s="1"/>
      <c r="E310" s="1"/>
      <c r="F310" s="1"/>
      <c r="G310" s="3"/>
      <c r="H310" s="3"/>
      <c r="I310" s="1"/>
      <c r="J310" s="1"/>
    </row>
    <row r="311" spans="1:10" ht="14.25" customHeight="1">
      <c r="A311" s="1"/>
      <c r="B311" s="1"/>
      <c r="C311" s="1"/>
      <c r="D311" s="1"/>
      <c r="E311" s="1"/>
      <c r="F311" s="1"/>
      <c r="G311" s="3"/>
      <c r="H311" s="3"/>
      <c r="I311" s="1"/>
      <c r="J311" s="1"/>
    </row>
    <row r="312" spans="1:10" ht="14.25" customHeight="1">
      <c r="A312" s="1"/>
      <c r="B312" s="1"/>
      <c r="C312" s="1"/>
      <c r="D312" s="1"/>
      <c r="E312" s="1"/>
      <c r="F312" s="1"/>
      <c r="G312" s="3"/>
      <c r="H312" s="3"/>
      <c r="I312" s="1"/>
      <c r="J312" s="1"/>
    </row>
    <row r="313" spans="1:10" ht="14.25" customHeight="1">
      <c r="A313" s="1"/>
      <c r="B313" s="1"/>
      <c r="C313" s="1"/>
      <c r="D313" s="1"/>
      <c r="E313" s="1"/>
      <c r="F313" s="1"/>
      <c r="G313" s="3"/>
      <c r="H313" s="3"/>
      <c r="I313" s="1"/>
      <c r="J313" s="1"/>
    </row>
    <row r="314" spans="1:10" ht="14.25" customHeight="1">
      <c r="A314" s="1"/>
      <c r="B314" s="1"/>
      <c r="C314" s="1"/>
      <c r="D314" s="1"/>
      <c r="E314" s="1"/>
      <c r="F314" s="1"/>
      <c r="G314" s="3"/>
      <c r="H314" s="3"/>
      <c r="I314" s="1"/>
      <c r="J314" s="1"/>
    </row>
    <row r="315" spans="1:10" ht="14.25" customHeight="1">
      <c r="A315" s="1"/>
      <c r="B315" s="1"/>
      <c r="C315" s="1"/>
      <c r="D315" s="1"/>
      <c r="E315" s="1"/>
      <c r="F315" s="1"/>
      <c r="G315" s="3"/>
      <c r="H315" s="3"/>
      <c r="I315" s="1"/>
      <c r="J315" s="1"/>
    </row>
    <row r="316" spans="1:10" ht="14.25" customHeight="1">
      <c r="A316" s="1"/>
      <c r="B316" s="1"/>
      <c r="C316" s="1"/>
      <c r="D316" s="1"/>
      <c r="E316" s="1"/>
      <c r="F316" s="1"/>
      <c r="G316" s="3"/>
      <c r="H316" s="3"/>
      <c r="I316" s="1"/>
      <c r="J316" s="1"/>
    </row>
    <row r="317" spans="1:10" ht="14.25" customHeight="1">
      <c r="A317" s="1"/>
      <c r="B317" s="1"/>
      <c r="C317" s="1"/>
      <c r="D317" s="1"/>
      <c r="E317" s="1"/>
      <c r="F317" s="1"/>
      <c r="G317" s="3"/>
      <c r="H317" s="3"/>
      <c r="I317" s="1"/>
      <c r="J317" s="1"/>
    </row>
    <row r="318" spans="1:10" ht="14.25" customHeight="1">
      <c r="A318" s="1"/>
      <c r="B318" s="1"/>
      <c r="C318" s="1"/>
      <c r="D318" s="1"/>
      <c r="E318" s="1"/>
      <c r="F318" s="1"/>
      <c r="G318" s="3"/>
      <c r="H318" s="3"/>
      <c r="I318" s="1"/>
      <c r="J318" s="1"/>
    </row>
    <row r="319" spans="1:10" ht="14.25" customHeight="1">
      <c r="A319" s="1"/>
      <c r="B319" s="1"/>
      <c r="C319" s="1"/>
      <c r="D319" s="1"/>
      <c r="E319" s="1"/>
      <c r="F319" s="1"/>
      <c r="G319" s="3"/>
      <c r="H319" s="3"/>
      <c r="I319" s="1"/>
      <c r="J319" s="1"/>
    </row>
    <row r="320" spans="1:10" ht="14.25" customHeight="1">
      <c r="A320" s="1"/>
      <c r="B320" s="1"/>
      <c r="C320" s="1"/>
      <c r="D320" s="1"/>
      <c r="E320" s="1"/>
      <c r="F320" s="1"/>
      <c r="G320" s="3"/>
      <c r="H320" s="3"/>
      <c r="I320" s="1"/>
      <c r="J320" s="1"/>
    </row>
    <row r="321" spans="1:10" ht="14.25" customHeight="1">
      <c r="A321" s="1"/>
      <c r="B321" s="1"/>
      <c r="C321" s="1"/>
      <c r="D321" s="1"/>
      <c r="E321" s="1"/>
      <c r="F321" s="1"/>
      <c r="G321" s="3"/>
      <c r="H321" s="3"/>
      <c r="I321" s="1"/>
      <c r="J321" s="1"/>
    </row>
    <row r="322" spans="1:10" ht="14.25" customHeight="1">
      <c r="A322" s="1"/>
      <c r="B322" s="1"/>
      <c r="C322" s="1"/>
      <c r="D322" s="1"/>
      <c r="E322" s="1"/>
      <c r="F322" s="1"/>
      <c r="G322" s="3"/>
      <c r="H322" s="3"/>
      <c r="I322" s="1"/>
      <c r="J322" s="1"/>
    </row>
    <row r="323" spans="1:10" ht="14.25" customHeight="1">
      <c r="A323" s="1"/>
      <c r="B323" s="1"/>
      <c r="C323" s="1"/>
      <c r="D323" s="1"/>
      <c r="E323" s="1"/>
      <c r="F323" s="1"/>
      <c r="G323" s="3"/>
      <c r="H323" s="3"/>
      <c r="I323" s="1"/>
      <c r="J323" s="1"/>
    </row>
    <row r="324" spans="1:10" ht="14.25" customHeight="1">
      <c r="A324" s="1"/>
      <c r="B324" s="1"/>
      <c r="C324" s="1"/>
      <c r="D324" s="1"/>
      <c r="E324" s="1"/>
      <c r="F324" s="1"/>
      <c r="G324" s="3"/>
      <c r="H324" s="3"/>
      <c r="I324" s="1"/>
      <c r="J324" s="1"/>
    </row>
    <row r="325" spans="1:10" ht="14.25" customHeight="1">
      <c r="A325" s="1"/>
      <c r="B325" s="1"/>
      <c r="C325" s="1"/>
      <c r="D325" s="1"/>
      <c r="E325" s="1"/>
      <c r="F325" s="1"/>
      <c r="G325" s="3"/>
      <c r="H325" s="3"/>
      <c r="I325" s="1"/>
      <c r="J325" s="1"/>
    </row>
    <row r="326" spans="1:10" ht="14.25" customHeight="1">
      <c r="A326" s="1"/>
      <c r="B326" s="1"/>
      <c r="C326" s="1"/>
      <c r="D326" s="1"/>
      <c r="E326" s="1"/>
      <c r="F326" s="1"/>
      <c r="G326" s="3"/>
      <c r="H326" s="3"/>
      <c r="I326" s="1"/>
      <c r="J326" s="1"/>
    </row>
    <row r="327" spans="1:10" ht="14.25" customHeight="1">
      <c r="A327" s="1"/>
      <c r="B327" s="1"/>
      <c r="C327" s="1"/>
      <c r="D327" s="1"/>
      <c r="E327" s="1"/>
      <c r="F327" s="1"/>
      <c r="G327" s="3"/>
      <c r="H327" s="3"/>
      <c r="I327" s="1"/>
      <c r="J327" s="1"/>
    </row>
    <row r="328" spans="1:10" ht="14.25" customHeight="1">
      <c r="A328" s="1"/>
      <c r="B328" s="1"/>
      <c r="C328" s="1"/>
      <c r="D328" s="1"/>
      <c r="E328" s="1"/>
      <c r="F328" s="1"/>
      <c r="G328" s="3"/>
      <c r="H328" s="3"/>
      <c r="I328" s="1"/>
      <c r="J328" s="1"/>
    </row>
    <row r="329" spans="1:10" ht="14.25" customHeight="1">
      <c r="A329" s="1"/>
      <c r="B329" s="1"/>
      <c r="C329" s="1"/>
      <c r="D329" s="1"/>
      <c r="E329" s="1"/>
      <c r="F329" s="1"/>
      <c r="G329" s="3"/>
      <c r="H329" s="3"/>
      <c r="I329" s="1"/>
      <c r="J329" s="1"/>
    </row>
    <row r="330" spans="1:10" ht="14.25" customHeight="1">
      <c r="A330" s="1"/>
      <c r="B330" s="1"/>
      <c r="C330" s="1"/>
      <c r="D330" s="1"/>
      <c r="E330" s="1"/>
      <c r="F330" s="1"/>
      <c r="G330" s="3"/>
      <c r="H330" s="3"/>
      <c r="I330" s="1"/>
      <c r="J330" s="1"/>
    </row>
    <row r="331" spans="1:10" ht="14.25" customHeight="1">
      <c r="A331" s="1"/>
      <c r="B331" s="1"/>
      <c r="C331" s="1"/>
      <c r="D331" s="1"/>
      <c r="E331" s="1"/>
      <c r="F331" s="1"/>
      <c r="G331" s="3"/>
      <c r="H331" s="3"/>
      <c r="I331" s="1"/>
      <c r="J331" s="1"/>
    </row>
    <row r="332" spans="1:10" ht="14.25" customHeight="1">
      <c r="A332" s="1"/>
      <c r="B332" s="1"/>
      <c r="C332" s="1"/>
      <c r="D332" s="1"/>
      <c r="E332" s="1"/>
      <c r="F332" s="1"/>
      <c r="G332" s="3"/>
      <c r="H332" s="3"/>
      <c r="I332" s="1"/>
      <c r="J332" s="1"/>
    </row>
    <row r="333" spans="1:10" ht="14.25" customHeight="1">
      <c r="A333" s="1"/>
      <c r="B333" s="1"/>
      <c r="C333" s="1"/>
      <c r="D333" s="1"/>
      <c r="E333" s="1"/>
      <c r="F333" s="1"/>
      <c r="G333" s="3"/>
      <c r="H333" s="3"/>
      <c r="I333" s="1"/>
      <c r="J333" s="1"/>
    </row>
    <row r="334" spans="1:10" ht="14.25" customHeight="1">
      <c r="A334" s="1"/>
      <c r="B334" s="1"/>
      <c r="C334" s="1"/>
      <c r="D334" s="1"/>
      <c r="E334" s="1"/>
      <c r="F334" s="1"/>
      <c r="G334" s="3"/>
      <c r="H334" s="3"/>
      <c r="I334" s="1"/>
      <c r="J334" s="1"/>
    </row>
    <row r="335" spans="1:10" ht="14.25" customHeight="1">
      <c r="A335" s="1"/>
      <c r="B335" s="1"/>
      <c r="C335" s="1"/>
      <c r="D335" s="1"/>
      <c r="E335" s="1"/>
      <c r="F335" s="1"/>
      <c r="G335" s="3"/>
      <c r="H335" s="3"/>
      <c r="I335" s="1"/>
      <c r="J335" s="1"/>
    </row>
    <row r="336" spans="1:10" ht="14.25" customHeight="1">
      <c r="A336" s="1"/>
      <c r="B336" s="1"/>
      <c r="C336" s="1"/>
      <c r="D336" s="1"/>
      <c r="E336" s="1"/>
      <c r="F336" s="1"/>
      <c r="G336" s="3"/>
      <c r="H336" s="3"/>
      <c r="I336" s="1"/>
      <c r="J336" s="1"/>
    </row>
    <row r="337" spans="1:10" ht="14.25" customHeight="1">
      <c r="A337" s="1"/>
      <c r="B337" s="1"/>
      <c r="C337" s="1"/>
      <c r="D337" s="1"/>
      <c r="E337" s="1"/>
      <c r="F337" s="1"/>
      <c r="G337" s="3"/>
      <c r="H337" s="3"/>
      <c r="I337" s="1"/>
      <c r="J337" s="1"/>
    </row>
    <row r="338" spans="1:10" ht="14.25" customHeight="1">
      <c r="A338" s="1"/>
      <c r="B338" s="1"/>
      <c r="C338" s="1"/>
      <c r="D338" s="1"/>
      <c r="E338" s="1"/>
      <c r="F338" s="1"/>
      <c r="G338" s="3"/>
      <c r="H338" s="3"/>
      <c r="I338" s="1"/>
      <c r="J338" s="1"/>
    </row>
    <row r="339" spans="1:10" ht="14.25" customHeight="1">
      <c r="A339" s="1"/>
      <c r="B339" s="1"/>
      <c r="C339" s="1"/>
      <c r="D339" s="1"/>
      <c r="E339" s="1"/>
      <c r="F339" s="1"/>
      <c r="G339" s="3"/>
      <c r="H339" s="3"/>
      <c r="I339" s="1"/>
      <c r="J339" s="1"/>
    </row>
    <row r="340" spans="1:10" ht="14.25" customHeight="1">
      <c r="A340" s="1"/>
      <c r="B340" s="1"/>
      <c r="C340" s="1"/>
      <c r="D340" s="1"/>
      <c r="E340" s="1"/>
      <c r="F340" s="1"/>
      <c r="G340" s="3"/>
      <c r="H340" s="3"/>
      <c r="I340" s="1"/>
      <c r="J340" s="1"/>
    </row>
    <row r="341" spans="1:10" ht="14.25" customHeight="1">
      <c r="A341" s="1"/>
      <c r="B341" s="1"/>
      <c r="C341" s="1"/>
      <c r="D341" s="1"/>
      <c r="E341" s="1"/>
      <c r="F341" s="1"/>
      <c r="G341" s="3"/>
      <c r="H341" s="3"/>
      <c r="I341" s="1"/>
      <c r="J341" s="1"/>
    </row>
    <row r="342" spans="1:10" ht="14.25" customHeight="1">
      <c r="A342" s="1"/>
      <c r="B342" s="1"/>
      <c r="C342" s="1"/>
      <c r="D342" s="1"/>
      <c r="E342" s="1"/>
      <c r="F342" s="1"/>
      <c r="G342" s="3"/>
      <c r="H342" s="3"/>
      <c r="I342" s="1"/>
      <c r="J342" s="1"/>
    </row>
    <row r="343" spans="1:10" ht="14.25" customHeight="1">
      <c r="A343" s="1"/>
      <c r="B343" s="1"/>
      <c r="C343" s="1"/>
      <c r="D343" s="1"/>
      <c r="E343" s="1"/>
      <c r="F343" s="1"/>
      <c r="G343" s="3"/>
      <c r="H343" s="3"/>
      <c r="I343" s="1"/>
      <c r="J343" s="1"/>
    </row>
    <row r="344" spans="1:10" ht="14.25" customHeight="1">
      <c r="A344" s="1"/>
      <c r="B344" s="1"/>
      <c r="C344" s="1"/>
      <c r="D344" s="1"/>
      <c r="E344" s="1"/>
      <c r="F344" s="1"/>
      <c r="G344" s="3"/>
      <c r="H344" s="3"/>
      <c r="I344" s="1"/>
      <c r="J344" s="1"/>
    </row>
    <row r="345" spans="1:10" ht="14.25" customHeight="1">
      <c r="A345" s="1"/>
      <c r="B345" s="1"/>
      <c r="C345" s="1"/>
      <c r="D345" s="1"/>
      <c r="E345" s="1"/>
      <c r="F345" s="1"/>
      <c r="G345" s="3"/>
      <c r="H345" s="3"/>
      <c r="I345" s="1"/>
      <c r="J345" s="1"/>
    </row>
    <row r="346" spans="1:10" ht="14.25" customHeight="1">
      <c r="A346" s="1"/>
      <c r="B346" s="1"/>
      <c r="C346" s="1"/>
      <c r="D346" s="1"/>
      <c r="E346" s="1"/>
      <c r="F346" s="1"/>
      <c r="G346" s="3"/>
      <c r="H346" s="3"/>
      <c r="I346" s="1"/>
      <c r="J346" s="1"/>
    </row>
    <row r="347" spans="1:10" ht="14.25" customHeight="1">
      <c r="A347" s="1"/>
      <c r="B347" s="1"/>
      <c r="C347" s="1"/>
      <c r="D347" s="1"/>
      <c r="E347" s="1"/>
      <c r="F347" s="1"/>
      <c r="G347" s="3"/>
      <c r="H347" s="3"/>
      <c r="I347" s="1"/>
      <c r="J347" s="1"/>
    </row>
    <row r="348" spans="1:10" ht="14.25" customHeight="1">
      <c r="A348" s="1"/>
      <c r="B348" s="1"/>
      <c r="C348" s="1"/>
      <c r="D348" s="1"/>
      <c r="E348" s="1"/>
      <c r="F348" s="1"/>
      <c r="G348" s="3"/>
      <c r="H348" s="3"/>
      <c r="I348" s="1"/>
      <c r="J348" s="1"/>
    </row>
    <row r="349" spans="1:10" ht="14.25" customHeight="1">
      <c r="A349" s="1"/>
      <c r="B349" s="1"/>
      <c r="C349" s="1"/>
      <c r="D349" s="1"/>
      <c r="E349" s="1"/>
      <c r="F349" s="1"/>
      <c r="G349" s="3"/>
      <c r="H349" s="3"/>
      <c r="I349" s="1"/>
      <c r="J349" s="1"/>
    </row>
    <row r="350" spans="1:10" ht="14.25" customHeight="1">
      <c r="A350" s="1"/>
      <c r="B350" s="1"/>
      <c r="C350" s="1"/>
      <c r="D350" s="1"/>
      <c r="E350" s="1"/>
      <c r="F350" s="1"/>
      <c r="G350" s="3"/>
      <c r="H350" s="3"/>
      <c r="I350" s="1"/>
      <c r="J350" s="1"/>
    </row>
    <row r="351" spans="1:10" ht="14.25" customHeight="1">
      <c r="A351" s="1"/>
      <c r="B351" s="1"/>
      <c r="C351" s="1"/>
      <c r="D351" s="1"/>
      <c r="E351" s="1"/>
      <c r="F351" s="1"/>
      <c r="G351" s="3"/>
      <c r="H351" s="3"/>
      <c r="I351" s="1"/>
      <c r="J351" s="1"/>
    </row>
    <row r="352" spans="1:10" ht="14.25" customHeight="1">
      <c r="A352" s="1"/>
      <c r="B352" s="1"/>
      <c r="C352" s="1"/>
      <c r="D352" s="1"/>
      <c r="E352" s="1"/>
      <c r="F352" s="1"/>
      <c r="G352" s="3"/>
      <c r="H352" s="3"/>
      <c r="I352" s="1"/>
      <c r="J352" s="1"/>
    </row>
    <row r="353" spans="1:10" ht="14.25" customHeight="1">
      <c r="A353" s="1"/>
      <c r="B353" s="1"/>
      <c r="C353" s="1"/>
      <c r="D353" s="1"/>
      <c r="E353" s="1"/>
      <c r="F353" s="1"/>
      <c r="G353" s="3"/>
      <c r="H353" s="3"/>
      <c r="I353" s="1"/>
      <c r="J353" s="1"/>
    </row>
    <row r="354" spans="1:10" ht="14.25" customHeight="1">
      <c r="A354" s="1"/>
      <c r="B354" s="1"/>
      <c r="C354" s="1"/>
      <c r="D354" s="1"/>
      <c r="E354" s="1"/>
      <c r="F354" s="1"/>
      <c r="G354" s="3"/>
      <c r="H354" s="3"/>
      <c r="I354" s="1"/>
      <c r="J354" s="1"/>
    </row>
    <row r="355" spans="1:10" ht="14.25" customHeight="1">
      <c r="A355" s="1"/>
      <c r="B355" s="1"/>
      <c r="C355" s="1"/>
      <c r="D355" s="1"/>
      <c r="E355" s="1"/>
      <c r="F355" s="1"/>
      <c r="G355" s="3"/>
      <c r="H355" s="3"/>
      <c r="I355" s="1"/>
      <c r="J355" s="1"/>
    </row>
    <row r="356" spans="1:10" ht="14.25" customHeight="1">
      <c r="A356" s="1"/>
      <c r="B356" s="1"/>
      <c r="C356" s="1"/>
      <c r="D356" s="1"/>
      <c r="E356" s="1"/>
      <c r="F356" s="1"/>
      <c r="G356" s="3"/>
      <c r="H356" s="3"/>
      <c r="I356" s="1"/>
      <c r="J356" s="1"/>
    </row>
    <row r="357" spans="1:10" ht="14.25" customHeight="1">
      <c r="A357" s="1"/>
      <c r="B357" s="1"/>
      <c r="C357" s="1"/>
      <c r="D357" s="1"/>
      <c r="E357" s="1"/>
      <c r="F357" s="1"/>
      <c r="G357" s="3"/>
      <c r="H357" s="3"/>
      <c r="I357" s="1"/>
      <c r="J357" s="1"/>
    </row>
    <row r="358" spans="1:10" ht="14.25" customHeight="1">
      <c r="A358" s="1"/>
      <c r="B358" s="1"/>
      <c r="C358" s="1"/>
      <c r="D358" s="1"/>
      <c r="E358" s="1"/>
      <c r="F358" s="1"/>
      <c r="G358" s="3"/>
      <c r="H358" s="3"/>
      <c r="I358" s="1"/>
      <c r="J358" s="1"/>
    </row>
    <row r="359" spans="1:10" ht="14.25" customHeight="1">
      <c r="A359" s="1"/>
      <c r="B359" s="1"/>
      <c r="C359" s="1"/>
      <c r="D359" s="1"/>
      <c r="E359" s="1"/>
      <c r="F359" s="1"/>
      <c r="G359" s="3"/>
      <c r="H359" s="3"/>
      <c r="I359" s="1"/>
      <c r="J359" s="1"/>
    </row>
    <row r="360" spans="1:10" ht="14.25" customHeight="1">
      <c r="A360" s="1"/>
      <c r="B360" s="1"/>
      <c r="C360" s="1"/>
      <c r="D360" s="1"/>
      <c r="E360" s="1"/>
      <c r="F360" s="1"/>
      <c r="G360" s="3"/>
      <c r="H360" s="3"/>
      <c r="I360" s="1"/>
      <c r="J360" s="1"/>
    </row>
    <row r="361" spans="1:10" ht="14.25" customHeight="1">
      <c r="A361" s="1"/>
      <c r="B361" s="1"/>
      <c r="C361" s="1"/>
      <c r="D361" s="1"/>
      <c r="E361" s="1"/>
      <c r="F361" s="1"/>
      <c r="G361" s="3"/>
      <c r="H361" s="3"/>
      <c r="I361" s="1"/>
      <c r="J361" s="1"/>
    </row>
    <row r="362" spans="1:10" ht="14.25" customHeight="1">
      <c r="A362" s="1"/>
      <c r="B362" s="1"/>
      <c r="C362" s="1"/>
      <c r="D362" s="1"/>
      <c r="E362" s="1"/>
      <c r="F362" s="1"/>
      <c r="G362" s="3"/>
      <c r="H362" s="3"/>
      <c r="I362" s="1"/>
      <c r="J362" s="1"/>
    </row>
    <row r="363" spans="1:10" ht="14.25" customHeight="1">
      <c r="A363" s="1"/>
      <c r="B363" s="1"/>
      <c r="C363" s="1"/>
      <c r="D363" s="1"/>
      <c r="E363" s="1"/>
      <c r="F363" s="1"/>
      <c r="G363" s="3"/>
      <c r="H363" s="3"/>
      <c r="I363" s="1"/>
      <c r="J363" s="1"/>
    </row>
    <row r="364" spans="1:10" ht="14.25" customHeight="1">
      <c r="A364" s="1"/>
      <c r="B364" s="1"/>
      <c r="C364" s="1"/>
      <c r="D364" s="1"/>
      <c r="E364" s="1"/>
      <c r="F364" s="1"/>
      <c r="G364" s="3"/>
      <c r="H364" s="3"/>
      <c r="I364" s="1"/>
      <c r="J364" s="1"/>
    </row>
    <row r="365" spans="1:10" ht="14.25" customHeight="1">
      <c r="A365" s="1"/>
      <c r="B365" s="1"/>
      <c r="C365" s="1"/>
      <c r="D365" s="1"/>
      <c r="E365" s="1"/>
      <c r="F365" s="1"/>
      <c r="G365" s="3"/>
      <c r="H365" s="3"/>
      <c r="I365" s="1"/>
      <c r="J365" s="1"/>
    </row>
    <row r="366" spans="1:10" ht="14.25" customHeight="1">
      <c r="A366" s="1"/>
      <c r="B366" s="1"/>
      <c r="C366" s="1"/>
      <c r="D366" s="1"/>
      <c r="E366" s="1"/>
      <c r="F366" s="1"/>
      <c r="G366" s="3"/>
      <c r="H366" s="3"/>
      <c r="I366" s="1"/>
      <c r="J366" s="1"/>
    </row>
    <row r="367" spans="1:10" ht="14.25" customHeight="1">
      <c r="A367" s="1"/>
      <c r="B367" s="1"/>
      <c r="C367" s="1"/>
      <c r="D367" s="1"/>
      <c r="E367" s="1"/>
      <c r="F367" s="1"/>
      <c r="G367" s="3"/>
      <c r="H367" s="3"/>
      <c r="I367" s="1"/>
      <c r="J367" s="1"/>
    </row>
    <row r="368" spans="1:10" ht="14.25" customHeight="1">
      <c r="A368" s="1"/>
      <c r="B368" s="1"/>
      <c r="C368" s="1"/>
      <c r="D368" s="1"/>
      <c r="E368" s="1"/>
      <c r="F368" s="1"/>
      <c r="G368" s="3"/>
      <c r="H368" s="3"/>
      <c r="I368" s="1"/>
      <c r="J368" s="1"/>
    </row>
    <row r="369" spans="1:10" ht="14.25" customHeight="1">
      <c r="A369" s="1"/>
      <c r="B369" s="1"/>
      <c r="C369" s="1"/>
      <c r="D369" s="1"/>
      <c r="E369" s="1"/>
      <c r="F369" s="1"/>
      <c r="G369" s="3"/>
      <c r="H369" s="3"/>
      <c r="I369" s="1"/>
      <c r="J369" s="1"/>
    </row>
    <row r="370" spans="1:10" ht="14.25" customHeight="1">
      <c r="A370" s="1"/>
      <c r="B370" s="1"/>
      <c r="C370" s="1"/>
      <c r="D370" s="1"/>
      <c r="E370" s="1"/>
      <c r="F370" s="1"/>
      <c r="G370" s="3"/>
      <c r="H370" s="3"/>
      <c r="I370" s="1"/>
      <c r="J370" s="1"/>
    </row>
    <row r="371" spans="1:10" ht="14.25" customHeight="1">
      <c r="A371" s="1"/>
      <c r="B371" s="1"/>
      <c r="C371" s="1"/>
      <c r="D371" s="1"/>
      <c r="E371" s="1"/>
      <c r="F371" s="1"/>
      <c r="G371" s="3"/>
      <c r="H371" s="3"/>
      <c r="I371" s="1"/>
      <c r="J371" s="1"/>
    </row>
    <row r="372" spans="1:10" ht="14.25" customHeight="1">
      <c r="A372" s="1"/>
      <c r="B372" s="1"/>
      <c r="C372" s="1"/>
      <c r="D372" s="1"/>
      <c r="E372" s="1"/>
      <c r="F372" s="1"/>
      <c r="G372" s="3"/>
      <c r="H372" s="3"/>
      <c r="I372" s="1"/>
      <c r="J372" s="1"/>
    </row>
    <row r="373" spans="1:10" ht="14.25" customHeight="1">
      <c r="A373" s="1"/>
      <c r="B373" s="1"/>
      <c r="C373" s="1"/>
      <c r="D373" s="1"/>
      <c r="E373" s="1"/>
      <c r="F373" s="1"/>
      <c r="G373" s="3"/>
      <c r="H373" s="3"/>
      <c r="I373" s="1"/>
      <c r="J373" s="1"/>
    </row>
    <row r="374" spans="1:10" ht="14.25" customHeight="1">
      <c r="A374" s="1"/>
      <c r="B374" s="1"/>
      <c r="C374" s="1"/>
      <c r="D374" s="1"/>
      <c r="E374" s="1"/>
      <c r="F374" s="1"/>
      <c r="G374" s="3"/>
      <c r="H374" s="3"/>
      <c r="I374" s="1"/>
      <c r="J374" s="1"/>
    </row>
    <row r="375" spans="1:10" ht="14.25" customHeight="1">
      <c r="A375" s="1"/>
      <c r="B375" s="1"/>
      <c r="C375" s="1"/>
      <c r="D375" s="1"/>
      <c r="E375" s="1"/>
      <c r="F375" s="1"/>
      <c r="G375" s="3"/>
      <c r="H375" s="3"/>
      <c r="I375" s="1"/>
      <c r="J375" s="1"/>
    </row>
    <row r="376" spans="1:10" ht="14.25" customHeight="1">
      <c r="A376" s="1"/>
      <c r="B376" s="1"/>
      <c r="C376" s="1"/>
      <c r="D376" s="1"/>
      <c r="E376" s="1"/>
      <c r="F376" s="1"/>
      <c r="G376" s="3"/>
      <c r="H376" s="3"/>
      <c r="I376" s="1"/>
      <c r="J376" s="1"/>
    </row>
    <row r="377" spans="1:10" ht="14.25" customHeight="1">
      <c r="A377" s="1"/>
      <c r="B377" s="1"/>
      <c r="C377" s="1"/>
      <c r="D377" s="1"/>
      <c r="E377" s="1"/>
      <c r="F377" s="1"/>
      <c r="G377" s="3"/>
      <c r="H377" s="3"/>
      <c r="I377" s="1"/>
      <c r="J377" s="1"/>
    </row>
    <row r="378" spans="1:10" ht="14.25" customHeight="1">
      <c r="A378" s="1"/>
      <c r="B378" s="1"/>
      <c r="C378" s="1"/>
      <c r="D378" s="1"/>
      <c r="E378" s="1"/>
      <c r="F378" s="1"/>
      <c r="G378" s="3"/>
      <c r="H378" s="3"/>
      <c r="I378" s="1"/>
      <c r="J378" s="1"/>
    </row>
    <row r="379" spans="1:10" ht="14.25" customHeight="1">
      <c r="A379" s="1"/>
      <c r="B379" s="1"/>
      <c r="C379" s="1"/>
      <c r="D379" s="1"/>
      <c r="E379" s="1"/>
      <c r="F379" s="1"/>
      <c r="G379" s="3"/>
      <c r="H379" s="3"/>
      <c r="I379" s="1"/>
      <c r="J379" s="1"/>
    </row>
    <row r="380" spans="1:10" ht="14.25" customHeight="1">
      <c r="A380" s="1"/>
      <c r="B380" s="1"/>
      <c r="C380" s="1"/>
      <c r="D380" s="1"/>
      <c r="E380" s="1"/>
      <c r="F380" s="1"/>
      <c r="G380" s="3"/>
      <c r="H380" s="3"/>
      <c r="I380" s="1"/>
      <c r="J380" s="1"/>
    </row>
    <row r="381" spans="1:10" ht="14.25" customHeight="1">
      <c r="A381" s="1"/>
      <c r="B381" s="1"/>
      <c r="C381" s="1"/>
      <c r="D381" s="1"/>
      <c r="E381" s="1"/>
      <c r="F381" s="1"/>
      <c r="G381" s="3"/>
      <c r="H381" s="3"/>
      <c r="I381" s="1"/>
      <c r="J381" s="1"/>
    </row>
    <row r="382" spans="1:10" ht="14.25" customHeight="1">
      <c r="A382" s="1"/>
      <c r="B382" s="1"/>
      <c r="C382" s="1"/>
      <c r="D382" s="1"/>
      <c r="E382" s="1"/>
      <c r="F382" s="1"/>
      <c r="G382" s="3"/>
      <c r="H382" s="3"/>
      <c r="I382" s="1"/>
      <c r="J382" s="1"/>
    </row>
    <row r="383" spans="1:10" ht="14.25" customHeight="1">
      <c r="A383" s="1"/>
      <c r="B383" s="1"/>
      <c r="C383" s="1"/>
      <c r="D383" s="1"/>
      <c r="E383" s="1"/>
      <c r="F383" s="1"/>
      <c r="G383" s="3"/>
      <c r="H383" s="3"/>
      <c r="I383" s="1"/>
      <c r="J383" s="1"/>
    </row>
    <row r="384" spans="1:10" ht="14.25" customHeight="1">
      <c r="A384" s="1"/>
      <c r="B384" s="1"/>
      <c r="C384" s="1"/>
      <c r="D384" s="1"/>
      <c r="E384" s="1"/>
      <c r="F384" s="1"/>
      <c r="G384" s="3"/>
      <c r="H384" s="3"/>
      <c r="I384" s="1"/>
      <c r="J384" s="1"/>
    </row>
    <row r="385" spans="1:10" ht="14.25" customHeight="1">
      <c r="A385" s="1"/>
      <c r="B385" s="1"/>
      <c r="C385" s="1"/>
      <c r="D385" s="1"/>
      <c r="E385" s="1"/>
      <c r="F385" s="1"/>
      <c r="G385" s="3"/>
      <c r="H385" s="3"/>
      <c r="I385" s="1"/>
      <c r="J385" s="1"/>
    </row>
    <row r="386" spans="1:10" ht="14.25" customHeight="1">
      <c r="A386" s="1"/>
      <c r="B386" s="1"/>
      <c r="C386" s="1"/>
      <c r="D386" s="1"/>
      <c r="E386" s="1"/>
      <c r="F386" s="1"/>
      <c r="G386" s="3"/>
      <c r="H386" s="3"/>
      <c r="I386" s="1"/>
      <c r="J386" s="1"/>
    </row>
    <row r="387" spans="1:10" ht="14.25" customHeight="1">
      <c r="A387" s="1"/>
      <c r="B387" s="1"/>
      <c r="C387" s="1"/>
      <c r="D387" s="1"/>
      <c r="E387" s="1"/>
      <c r="F387" s="1"/>
      <c r="G387" s="3"/>
      <c r="H387" s="3"/>
      <c r="I387" s="1"/>
      <c r="J387" s="1"/>
    </row>
    <row r="388" spans="1:10" ht="14.25" customHeight="1">
      <c r="A388" s="1"/>
      <c r="B388" s="1"/>
      <c r="C388" s="1"/>
      <c r="D388" s="1"/>
      <c r="E388" s="1"/>
      <c r="F388" s="1"/>
      <c r="G388" s="3"/>
      <c r="H388" s="3"/>
      <c r="I388" s="1"/>
      <c r="J388" s="1"/>
    </row>
    <row r="389" spans="1:10" ht="14.25" customHeight="1">
      <c r="A389" s="1"/>
      <c r="B389" s="1"/>
      <c r="C389" s="1"/>
      <c r="D389" s="1"/>
      <c r="E389" s="1"/>
      <c r="F389" s="1"/>
      <c r="G389" s="3"/>
      <c r="H389" s="3"/>
      <c r="I389" s="1"/>
      <c r="J389" s="1"/>
    </row>
    <row r="390" spans="1:10" ht="14.25" customHeight="1">
      <c r="A390" s="1"/>
      <c r="B390" s="1"/>
      <c r="C390" s="1"/>
      <c r="D390" s="1"/>
      <c r="E390" s="1"/>
      <c r="F390" s="1"/>
      <c r="G390" s="3"/>
      <c r="H390" s="3"/>
      <c r="I390" s="1"/>
      <c r="J390" s="1"/>
    </row>
    <row r="391" spans="1:10" ht="14.25" customHeight="1">
      <c r="A391" s="1"/>
      <c r="B391" s="1"/>
      <c r="C391" s="1"/>
      <c r="D391" s="1"/>
      <c r="E391" s="1"/>
      <c r="F391" s="1"/>
      <c r="G391" s="3"/>
      <c r="H391" s="3"/>
      <c r="I391" s="1"/>
      <c r="J391" s="1"/>
    </row>
    <row r="392" spans="1:10" ht="14.25" customHeight="1">
      <c r="A392" s="1"/>
      <c r="B392" s="1"/>
      <c r="C392" s="1"/>
      <c r="D392" s="1"/>
      <c r="E392" s="1"/>
      <c r="F392" s="1"/>
      <c r="G392" s="3"/>
      <c r="H392" s="3"/>
      <c r="I392" s="1"/>
      <c r="J392" s="1"/>
    </row>
    <row r="393" spans="1:10" ht="14.25" customHeight="1">
      <c r="A393" s="1"/>
      <c r="B393" s="1"/>
      <c r="C393" s="1"/>
      <c r="D393" s="1"/>
      <c r="E393" s="1"/>
      <c r="F393" s="1"/>
      <c r="G393" s="3"/>
      <c r="H393" s="3"/>
      <c r="I393" s="1"/>
      <c r="J393" s="1"/>
    </row>
    <row r="394" spans="1:10" ht="14.25" customHeight="1">
      <c r="A394" s="1"/>
      <c r="B394" s="1"/>
      <c r="C394" s="1"/>
      <c r="D394" s="1"/>
      <c r="E394" s="1"/>
      <c r="F394" s="1"/>
      <c r="G394" s="3"/>
      <c r="H394" s="3"/>
      <c r="I394" s="1"/>
      <c r="J394" s="1"/>
    </row>
    <row r="395" spans="1:10" ht="14.25" customHeight="1">
      <c r="A395" s="1"/>
      <c r="B395" s="1"/>
      <c r="C395" s="1"/>
      <c r="D395" s="1"/>
      <c r="E395" s="1"/>
      <c r="F395" s="1"/>
      <c r="G395" s="3"/>
      <c r="H395" s="3"/>
      <c r="I395" s="1"/>
      <c r="J395" s="1"/>
    </row>
    <row r="396" spans="1:10" ht="14.25" customHeight="1">
      <c r="A396" s="1"/>
      <c r="B396" s="1"/>
      <c r="C396" s="1"/>
      <c r="D396" s="1"/>
      <c r="E396" s="1"/>
      <c r="F396" s="1"/>
      <c r="G396" s="3"/>
      <c r="H396" s="3"/>
      <c r="I396" s="1"/>
      <c r="J396" s="1"/>
    </row>
    <row r="397" spans="1:10" ht="14.25" customHeight="1">
      <c r="A397" s="1"/>
      <c r="B397" s="1"/>
      <c r="C397" s="1"/>
      <c r="D397" s="1"/>
      <c r="E397" s="1"/>
      <c r="F397" s="1"/>
      <c r="G397" s="3"/>
      <c r="H397" s="3"/>
      <c r="I397" s="1"/>
      <c r="J397" s="1"/>
    </row>
    <row r="398" spans="1:10" ht="14.25" customHeight="1">
      <c r="A398" s="1"/>
      <c r="B398" s="1"/>
      <c r="C398" s="1"/>
      <c r="D398" s="1"/>
      <c r="E398" s="1"/>
      <c r="F398" s="1"/>
      <c r="G398" s="3"/>
      <c r="H398" s="3"/>
      <c r="I398" s="1"/>
      <c r="J398" s="1"/>
    </row>
    <row r="399" spans="1:10" ht="14.25" customHeight="1">
      <c r="A399" s="1"/>
      <c r="B399" s="1"/>
      <c r="C399" s="1"/>
      <c r="D399" s="1"/>
      <c r="E399" s="1"/>
      <c r="F399" s="1"/>
      <c r="G399" s="3"/>
      <c r="H399" s="3"/>
      <c r="I399" s="1"/>
      <c r="J399" s="1"/>
    </row>
    <row r="400" spans="1:10" ht="14.25" customHeight="1">
      <c r="A400" s="1"/>
      <c r="B400" s="1"/>
      <c r="C400" s="1"/>
      <c r="D400" s="1"/>
      <c r="E400" s="1"/>
      <c r="F400" s="1"/>
      <c r="G400" s="3"/>
      <c r="H400" s="3"/>
      <c r="I400" s="1"/>
      <c r="J400" s="1"/>
    </row>
    <row r="401" spans="1:10" ht="14.25" customHeight="1">
      <c r="A401" s="1"/>
      <c r="B401" s="1"/>
      <c r="C401" s="1"/>
      <c r="D401" s="1"/>
      <c r="E401" s="1"/>
      <c r="F401" s="1"/>
      <c r="G401" s="3"/>
      <c r="H401" s="3"/>
      <c r="I401" s="1"/>
      <c r="J401" s="1"/>
    </row>
    <row r="402" spans="1:10" ht="14.25" customHeight="1">
      <c r="A402" s="1"/>
      <c r="B402" s="1"/>
      <c r="C402" s="1"/>
      <c r="D402" s="1"/>
      <c r="E402" s="1"/>
      <c r="F402" s="1"/>
      <c r="G402" s="3"/>
      <c r="H402" s="3"/>
      <c r="I402" s="1"/>
      <c r="J402" s="1"/>
    </row>
    <row r="403" spans="1:10" ht="14.25" customHeight="1">
      <c r="A403" s="1"/>
      <c r="B403" s="1"/>
      <c r="C403" s="1"/>
      <c r="D403" s="1"/>
      <c r="E403" s="1"/>
      <c r="F403" s="1"/>
      <c r="G403" s="3"/>
      <c r="H403" s="3"/>
      <c r="I403" s="1"/>
      <c r="J403" s="1"/>
    </row>
    <row r="404" spans="1:10" ht="14.25" customHeight="1">
      <c r="A404" s="1"/>
      <c r="B404" s="1"/>
      <c r="C404" s="1"/>
      <c r="D404" s="1"/>
      <c r="E404" s="1"/>
      <c r="F404" s="1"/>
      <c r="G404" s="3"/>
      <c r="H404" s="3"/>
      <c r="I404" s="1"/>
      <c r="J404" s="1"/>
    </row>
    <row r="405" spans="1:10" ht="14.25" customHeight="1">
      <c r="A405" s="1"/>
      <c r="B405" s="1"/>
      <c r="C405" s="1"/>
      <c r="D405" s="1"/>
      <c r="E405" s="1"/>
      <c r="F405" s="1"/>
      <c r="G405" s="3"/>
      <c r="H405" s="3"/>
      <c r="I405" s="1"/>
      <c r="J405" s="1"/>
    </row>
    <row r="406" spans="1:10" ht="14.25" customHeight="1">
      <c r="A406" s="1"/>
      <c r="B406" s="1"/>
      <c r="C406" s="1"/>
      <c r="D406" s="1"/>
      <c r="E406" s="1"/>
      <c r="F406" s="1"/>
      <c r="G406" s="3"/>
      <c r="H406" s="3"/>
      <c r="I406" s="1"/>
      <c r="J406" s="1"/>
    </row>
    <row r="407" spans="1:10" ht="14.25" customHeight="1">
      <c r="A407" s="1"/>
      <c r="B407" s="1"/>
      <c r="C407" s="1"/>
      <c r="D407" s="1"/>
      <c r="E407" s="1"/>
      <c r="F407" s="1"/>
      <c r="G407" s="3"/>
      <c r="H407" s="3"/>
      <c r="I407" s="1"/>
      <c r="J407" s="1"/>
    </row>
    <row r="408" spans="1:10" ht="14.25" customHeight="1">
      <c r="A408" s="1"/>
      <c r="B408" s="1"/>
      <c r="C408" s="1"/>
      <c r="D408" s="1"/>
      <c r="E408" s="1"/>
      <c r="F408" s="1"/>
      <c r="G408" s="3"/>
      <c r="H408" s="3"/>
      <c r="I408" s="1"/>
      <c r="J408" s="1"/>
    </row>
    <row r="409" spans="1:10" ht="14.25" customHeight="1">
      <c r="A409" s="1"/>
      <c r="B409" s="1"/>
      <c r="C409" s="1"/>
      <c r="D409" s="1"/>
      <c r="E409" s="1"/>
      <c r="F409" s="1"/>
      <c r="G409" s="3"/>
      <c r="H409" s="3"/>
      <c r="I409" s="1"/>
      <c r="J409" s="1"/>
    </row>
    <row r="410" spans="1:10" ht="14.25" customHeight="1">
      <c r="A410" s="1"/>
      <c r="B410" s="1"/>
      <c r="C410" s="1"/>
      <c r="D410" s="1"/>
      <c r="E410" s="1"/>
      <c r="F410" s="1"/>
      <c r="G410" s="3"/>
      <c r="H410" s="3"/>
      <c r="I410" s="1"/>
      <c r="J410" s="1"/>
    </row>
    <row r="411" spans="1:10" ht="14.25" customHeight="1">
      <c r="A411" s="1"/>
      <c r="B411" s="1"/>
      <c r="C411" s="1"/>
      <c r="D411" s="1"/>
      <c r="E411" s="1"/>
      <c r="F411" s="1"/>
      <c r="G411" s="3"/>
      <c r="H411" s="3"/>
      <c r="I411" s="1"/>
      <c r="J411" s="1"/>
    </row>
    <row r="412" spans="1:10" ht="14.25" customHeight="1">
      <c r="A412" s="1"/>
      <c r="B412" s="1"/>
      <c r="C412" s="1"/>
      <c r="D412" s="1"/>
      <c r="E412" s="1"/>
      <c r="F412" s="1"/>
      <c r="G412" s="3"/>
      <c r="H412" s="3"/>
      <c r="I412" s="1"/>
      <c r="J412" s="1"/>
    </row>
    <row r="413" spans="1:10" ht="14.25" customHeight="1">
      <c r="A413" s="1"/>
      <c r="B413" s="1"/>
      <c r="C413" s="1"/>
      <c r="D413" s="1"/>
      <c r="E413" s="1"/>
      <c r="F413" s="1"/>
      <c r="G413" s="3"/>
      <c r="H413" s="3"/>
      <c r="I413" s="1"/>
      <c r="J413" s="1"/>
    </row>
    <row r="414" spans="1:10" ht="14.25" customHeight="1">
      <c r="A414" s="1"/>
      <c r="B414" s="1"/>
      <c r="C414" s="1"/>
      <c r="D414" s="1"/>
      <c r="E414" s="1"/>
      <c r="F414" s="1"/>
      <c r="G414" s="3"/>
      <c r="H414" s="3"/>
      <c r="I414" s="1"/>
      <c r="J414" s="1"/>
    </row>
    <row r="415" spans="1:10" ht="14.25" customHeight="1">
      <c r="A415" s="1"/>
      <c r="B415" s="1"/>
      <c r="C415" s="1"/>
      <c r="D415" s="1"/>
      <c r="E415" s="1"/>
      <c r="F415" s="1"/>
      <c r="G415" s="3"/>
      <c r="H415" s="3"/>
      <c r="I415" s="1"/>
      <c r="J415" s="1"/>
    </row>
    <row r="416" spans="1:10" ht="14.25" customHeight="1">
      <c r="A416" s="1"/>
      <c r="B416" s="1"/>
      <c r="C416" s="1"/>
      <c r="D416" s="1"/>
      <c r="E416" s="1"/>
      <c r="F416" s="1"/>
      <c r="G416" s="3"/>
      <c r="H416" s="3"/>
      <c r="I416" s="1"/>
      <c r="J416" s="1"/>
    </row>
    <row r="417" spans="1:10" ht="14.25" customHeight="1">
      <c r="A417" s="1"/>
      <c r="B417" s="1"/>
      <c r="C417" s="1"/>
      <c r="D417" s="1"/>
      <c r="E417" s="1"/>
      <c r="F417" s="1"/>
      <c r="G417" s="3"/>
      <c r="H417" s="3"/>
      <c r="I417" s="1"/>
      <c r="J417" s="1"/>
    </row>
    <row r="418" spans="1:10" ht="14.25" customHeight="1">
      <c r="A418" s="1"/>
      <c r="B418" s="1"/>
      <c r="C418" s="1"/>
      <c r="D418" s="1"/>
      <c r="E418" s="1"/>
      <c r="F418" s="1"/>
      <c r="G418" s="3"/>
      <c r="H418" s="3"/>
      <c r="I418" s="1"/>
      <c r="J418" s="1"/>
    </row>
    <row r="419" spans="1:10" ht="14.25" customHeight="1">
      <c r="A419" s="1"/>
      <c r="B419" s="1"/>
      <c r="C419" s="1"/>
      <c r="D419" s="1"/>
      <c r="E419" s="1"/>
      <c r="F419" s="1"/>
      <c r="G419" s="3"/>
      <c r="H419" s="3"/>
      <c r="I419" s="1"/>
      <c r="J419" s="1"/>
    </row>
    <row r="420" spans="1:10" ht="14.25" customHeight="1">
      <c r="A420" s="1"/>
      <c r="B420" s="1"/>
      <c r="C420" s="1"/>
      <c r="D420" s="1"/>
      <c r="E420" s="1"/>
      <c r="F420" s="1"/>
      <c r="G420" s="3"/>
      <c r="H420" s="3"/>
      <c r="I420" s="1"/>
      <c r="J420" s="1"/>
    </row>
    <row r="421" spans="1:10" ht="14.25" customHeight="1">
      <c r="A421" s="1"/>
      <c r="B421" s="1"/>
      <c r="C421" s="1"/>
      <c r="D421" s="1"/>
      <c r="E421" s="1"/>
      <c r="F421" s="1"/>
      <c r="G421" s="3"/>
      <c r="H421" s="3"/>
      <c r="I421" s="1"/>
      <c r="J421" s="1"/>
    </row>
    <row r="422" spans="1:10" ht="14.25" customHeight="1">
      <c r="A422" s="1"/>
      <c r="B422" s="1"/>
      <c r="C422" s="1"/>
      <c r="D422" s="1"/>
      <c r="E422" s="1"/>
      <c r="F422" s="1"/>
      <c r="G422" s="3"/>
      <c r="H422" s="3"/>
      <c r="I422" s="1"/>
      <c r="J422" s="1"/>
    </row>
    <row r="423" spans="1:10" ht="14.25" customHeight="1">
      <c r="A423" s="1"/>
      <c r="B423" s="1"/>
      <c r="C423" s="1"/>
      <c r="D423" s="1"/>
      <c r="E423" s="1"/>
      <c r="F423" s="1"/>
      <c r="G423" s="3"/>
      <c r="H423" s="3"/>
      <c r="I423" s="1"/>
      <c r="J423" s="1"/>
    </row>
    <row r="424" spans="1:10" ht="14.25" customHeight="1">
      <c r="A424" s="1"/>
      <c r="B424" s="1"/>
      <c r="C424" s="1"/>
      <c r="D424" s="1"/>
      <c r="E424" s="1"/>
      <c r="F424" s="1"/>
      <c r="G424" s="3"/>
      <c r="H424" s="3"/>
      <c r="I424" s="1"/>
      <c r="J424" s="1"/>
    </row>
    <row r="425" spans="1:10" ht="14.25" customHeight="1">
      <c r="A425" s="1"/>
      <c r="B425" s="1"/>
      <c r="C425" s="1"/>
      <c r="D425" s="1"/>
      <c r="E425" s="1"/>
      <c r="F425" s="1"/>
      <c r="G425" s="3"/>
      <c r="H425" s="3"/>
      <c r="I425" s="1"/>
      <c r="J425" s="1"/>
    </row>
    <row r="426" spans="1:10" ht="14.25" customHeight="1">
      <c r="A426" s="1"/>
      <c r="B426" s="1"/>
      <c r="C426" s="1"/>
      <c r="D426" s="1"/>
      <c r="E426" s="1"/>
      <c r="F426" s="1"/>
      <c r="G426" s="3"/>
      <c r="H426" s="3"/>
      <c r="I426" s="1"/>
      <c r="J426" s="1"/>
    </row>
    <row r="427" spans="1:10" ht="14.25" customHeight="1">
      <c r="A427" s="1"/>
      <c r="B427" s="1"/>
      <c r="C427" s="1"/>
      <c r="D427" s="1"/>
      <c r="E427" s="1"/>
      <c r="F427" s="1"/>
      <c r="G427" s="3"/>
      <c r="H427" s="3"/>
      <c r="I427" s="1"/>
      <c r="J427" s="1"/>
    </row>
    <row r="428" spans="1:10" ht="14.25" customHeight="1">
      <c r="A428" s="1"/>
      <c r="B428" s="1"/>
      <c r="C428" s="1"/>
      <c r="D428" s="1"/>
      <c r="E428" s="1"/>
      <c r="F428" s="1"/>
      <c r="G428" s="3"/>
      <c r="H428" s="3"/>
      <c r="I428" s="1"/>
      <c r="J428" s="1"/>
    </row>
    <row r="429" spans="1:10" ht="14.25" customHeight="1">
      <c r="A429" s="1"/>
      <c r="B429" s="1"/>
      <c r="C429" s="1"/>
      <c r="D429" s="1"/>
      <c r="E429" s="1"/>
      <c r="F429" s="1"/>
      <c r="G429" s="3"/>
      <c r="H429" s="3"/>
      <c r="I429" s="1"/>
      <c r="J429" s="1"/>
    </row>
    <row r="430" spans="1:10" ht="14.25" customHeight="1">
      <c r="A430" s="1"/>
      <c r="B430" s="1"/>
      <c r="C430" s="1"/>
      <c r="D430" s="1"/>
      <c r="E430" s="1"/>
      <c r="F430" s="1"/>
      <c r="G430" s="3"/>
      <c r="H430" s="3"/>
      <c r="I430" s="1"/>
      <c r="J430" s="1"/>
    </row>
    <row r="431" spans="1:10" ht="14.25" customHeight="1">
      <c r="A431" s="1"/>
      <c r="B431" s="1"/>
      <c r="C431" s="1"/>
      <c r="D431" s="1"/>
      <c r="E431" s="1"/>
      <c r="F431" s="1"/>
      <c r="G431" s="3"/>
      <c r="H431" s="3"/>
      <c r="I431" s="1"/>
      <c r="J431" s="1"/>
    </row>
    <row r="432" spans="1:10" ht="14.25" customHeight="1">
      <c r="A432" s="1"/>
      <c r="B432" s="1"/>
      <c r="C432" s="1"/>
      <c r="D432" s="1"/>
      <c r="E432" s="1"/>
      <c r="F432" s="1"/>
      <c r="G432" s="3"/>
      <c r="H432" s="3"/>
      <c r="I432" s="1"/>
      <c r="J432" s="1"/>
    </row>
    <row r="433" spans="1:10" ht="14.25" customHeight="1">
      <c r="A433" s="1"/>
      <c r="B433" s="1"/>
      <c r="C433" s="1"/>
      <c r="D433" s="1"/>
      <c r="E433" s="1"/>
      <c r="F433" s="1"/>
      <c r="G433" s="3"/>
      <c r="H433" s="3"/>
      <c r="I433" s="1"/>
      <c r="J433" s="1"/>
    </row>
    <row r="434" spans="1:10" ht="14.25" customHeight="1">
      <c r="A434" s="1"/>
      <c r="B434" s="1"/>
      <c r="C434" s="1"/>
      <c r="D434" s="1"/>
      <c r="E434" s="1"/>
      <c r="F434" s="1"/>
      <c r="G434" s="3"/>
      <c r="H434" s="3"/>
      <c r="I434" s="1"/>
      <c r="J434" s="1"/>
    </row>
    <row r="435" spans="1:10" ht="14.25" customHeight="1">
      <c r="A435" s="1"/>
      <c r="B435" s="1"/>
      <c r="C435" s="1"/>
      <c r="D435" s="1"/>
      <c r="E435" s="1"/>
      <c r="F435" s="1"/>
      <c r="G435" s="3"/>
      <c r="H435" s="3"/>
      <c r="I435" s="1"/>
      <c r="J435" s="1"/>
    </row>
    <row r="436" spans="1:10" ht="14.25" customHeight="1">
      <c r="A436" s="1"/>
      <c r="B436" s="1"/>
      <c r="C436" s="1"/>
      <c r="D436" s="1"/>
      <c r="E436" s="1"/>
      <c r="F436" s="1"/>
      <c r="G436" s="3"/>
      <c r="H436" s="3"/>
      <c r="I436" s="1"/>
      <c r="J436" s="1"/>
    </row>
    <row r="437" spans="1:10" ht="14.25" customHeight="1">
      <c r="A437" s="1"/>
      <c r="B437" s="1"/>
      <c r="C437" s="1"/>
      <c r="D437" s="1"/>
      <c r="E437" s="1"/>
      <c r="F437" s="1"/>
      <c r="G437" s="3"/>
      <c r="H437" s="3"/>
      <c r="I437" s="1"/>
      <c r="J437" s="1"/>
    </row>
    <row r="438" spans="1:10" ht="14.25" customHeight="1">
      <c r="A438" s="1"/>
      <c r="B438" s="1"/>
      <c r="C438" s="1"/>
      <c r="D438" s="1"/>
      <c r="E438" s="1"/>
      <c r="F438" s="1"/>
      <c r="G438" s="3"/>
      <c r="H438" s="3"/>
      <c r="I438" s="1"/>
      <c r="J438" s="1"/>
    </row>
    <row r="439" spans="1:10" ht="14.25" customHeight="1">
      <c r="A439" s="1"/>
      <c r="B439" s="1"/>
      <c r="C439" s="1"/>
      <c r="D439" s="1"/>
      <c r="E439" s="1"/>
      <c r="F439" s="1"/>
      <c r="G439" s="3"/>
      <c r="H439" s="3"/>
      <c r="I439" s="1"/>
      <c r="J439" s="1"/>
    </row>
    <row r="440" spans="1:10" ht="14.25" customHeight="1">
      <c r="A440" s="1"/>
      <c r="B440" s="1"/>
      <c r="C440" s="1"/>
      <c r="D440" s="1"/>
      <c r="E440" s="1"/>
      <c r="F440" s="1"/>
      <c r="G440" s="3"/>
      <c r="H440" s="3"/>
      <c r="I440" s="1"/>
      <c r="J440" s="1"/>
    </row>
    <row r="441" spans="1:10" ht="14.25" customHeight="1">
      <c r="A441" s="1"/>
      <c r="B441" s="1"/>
      <c r="C441" s="1"/>
      <c r="D441" s="1"/>
      <c r="E441" s="1"/>
      <c r="F441" s="1"/>
      <c r="G441" s="3"/>
      <c r="H441" s="3"/>
      <c r="I441" s="1"/>
      <c r="J441" s="1"/>
    </row>
    <row r="442" spans="1:10" ht="14.25" customHeight="1">
      <c r="A442" s="1"/>
      <c r="B442" s="1"/>
      <c r="C442" s="1"/>
      <c r="D442" s="1"/>
      <c r="E442" s="1"/>
      <c r="F442" s="1"/>
      <c r="G442" s="3"/>
      <c r="H442" s="3"/>
      <c r="I442" s="1"/>
      <c r="J442" s="1"/>
    </row>
    <row r="443" spans="1:10" ht="14.25" customHeight="1">
      <c r="A443" s="1"/>
      <c r="B443" s="1"/>
      <c r="C443" s="1"/>
      <c r="D443" s="1"/>
      <c r="E443" s="1"/>
      <c r="F443" s="1"/>
      <c r="G443" s="3"/>
      <c r="H443" s="3"/>
      <c r="I443" s="1"/>
      <c r="J443" s="1"/>
    </row>
    <row r="444" spans="1:10" ht="14.25" customHeight="1">
      <c r="A444" s="1"/>
      <c r="B444" s="1"/>
      <c r="C444" s="1"/>
      <c r="D444" s="1"/>
      <c r="E444" s="1"/>
      <c r="F444" s="1"/>
      <c r="G444" s="3"/>
      <c r="H444" s="3"/>
      <c r="I444" s="1"/>
      <c r="J444" s="1"/>
    </row>
    <row r="445" spans="1:10" ht="14.25" customHeight="1">
      <c r="A445" s="1"/>
      <c r="B445" s="1"/>
      <c r="C445" s="1"/>
      <c r="D445" s="1"/>
      <c r="E445" s="1"/>
      <c r="F445" s="1"/>
      <c r="G445" s="3"/>
      <c r="H445" s="3"/>
      <c r="I445" s="1"/>
      <c r="J445" s="1"/>
    </row>
    <row r="446" spans="1:10" ht="14.25" customHeight="1">
      <c r="A446" s="1"/>
      <c r="B446" s="1"/>
      <c r="C446" s="1"/>
      <c r="D446" s="1"/>
      <c r="E446" s="1"/>
      <c r="F446" s="1"/>
      <c r="G446" s="3"/>
      <c r="H446" s="3"/>
      <c r="I446" s="1"/>
      <c r="J446" s="1"/>
    </row>
    <row r="447" spans="1:10" ht="14.25" customHeight="1">
      <c r="A447" s="1"/>
      <c r="B447" s="1"/>
      <c r="C447" s="1"/>
      <c r="D447" s="1"/>
      <c r="E447" s="1"/>
      <c r="F447" s="1"/>
      <c r="G447" s="3"/>
      <c r="H447" s="3"/>
      <c r="I447" s="1"/>
      <c r="J447" s="1"/>
    </row>
    <row r="448" spans="1:10" ht="14.25" customHeight="1">
      <c r="A448" s="1"/>
      <c r="B448" s="1"/>
      <c r="C448" s="1"/>
      <c r="D448" s="1"/>
      <c r="E448" s="1"/>
      <c r="F448" s="1"/>
      <c r="G448" s="3"/>
      <c r="H448" s="3"/>
      <c r="I448" s="1"/>
      <c r="J448" s="1"/>
    </row>
    <row r="449" spans="1:10" ht="14.25" customHeight="1">
      <c r="A449" s="1"/>
      <c r="B449" s="1"/>
      <c r="C449" s="1"/>
      <c r="D449" s="1"/>
      <c r="E449" s="1"/>
      <c r="F449" s="1"/>
      <c r="G449" s="3"/>
      <c r="H449" s="3"/>
      <c r="I449" s="1"/>
      <c r="J449" s="1"/>
    </row>
    <row r="450" spans="1:10" ht="14.25" customHeight="1">
      <c r="A450" s="1"/>
      <c r="B450" s="1"/>
      <c r="C450" s="1"/>
      <c r="D450" s="1"/>
      <c r="E450" s="1"/>
      <c r="F450" s="1"/>
      <c r="G450" s="3"/>
      <c r="H450" s="3"/>
      <c r="I450" s="1"/>
      <c r="J450" s="1"/>
    </row>
    <row r="451" spans="1:10" ht="14.25" customHeight="1">
      <c r="A451" s="1"/>
      <c r="B451" s="1"/>
      <c r="C451" s="1"/>
      <c r="D451" s="1"/>
      <c r="E451" s="1"/>
      <c r="F451" s="1"/>
      <c r="G451" s="3"/>
      <c r="H451" s="3"/>
      <c r="I451" s="1"/>
      <c r="J451" s="1"/>
    </row>
    <row r="452" spans="1:10" ht="14.25" customHeight="1">
      <c r="A452" s="1"/>
      <c r="B452" s="1"/>
      <c r="C452" s="1"/>
      <c r="D452" s="1"/>
      <c r="E452" s="1"/>
      <c r="F452" s="1"/>
      <c r="G452" s="3"/>
      <c r="H452" s="3"/>
      <c r="I452" s="1"/>
      <c r="J452" s="1"/>
    </row>
    <row r="453" spans="1:10" ht="14.25" customHeight="1">
      <c r="A453" s="1"/>
      <c r="B453" s="1"/>
      <c r="C453" s="1"/>
      <c r="D453" s="1"/>
      <c r="E453" s="1"/>
      <c r="F453" s="1"/>
      <c r="G453" s="3"/>
      <c r="H453" s="3"/>
      <c r="I453" s="1"/>
      <c r="J453" s="1"/>
    </row>
    <row r="454" spans="1:10" ht="14.25" customHeight="1">
      <c r="A454" s="1"/>
      <c r="B454" s="1"/>
      <c r="C454" s="1"/>
      <c r="D454" s="1"/>
      <c r="E454" s="1"/>
      <c r="F454" s="1"/>
      <c r="G454" s="3"/>
      <c r="H454" s="3"/>
      <c r="I454" s="1"/>
      <c r="J454" s="1"/>
    </row>
    <row r="455" spans="1:10" ht="14.25" customHeight="1">
      <c r="A455" s="1"/>
      <c r="B455" s="1"/>
      <c r="C455" s="1"/>
      <c r="D455" s="1"/>
      <c r="E455" s="1"/>
      <c r="F455" s="1"/>
      <c r="G455" s="3"/>
      <c r="H455" s="3"/>
      <c r="I455" s="1"/>
      <c r="J455" s="1"/>
    </row>
    <row r="456" spans="1:10" ht="14.25" customHeight="1">
      <c r="A456" s="1"/>
      <c r="B456" s="1"/>
      <c r="C456" s="1"/>
      <c r="D456" s="1"/>
      <c r="E456" s="1"/>
      <c r="F456" s="1"/>
      <c r="G456" s="3"/>
      <c r="H456" s="3"/>
      <c r="I456" s="1"/>
      <c r="J456" s="1"/>
    </row>
    <row r="457" spans="1:10" ht="14.25" customHeight="1">
      <c r="A457" s="1"/>
      <c r="B457" s="1"/>
      <c r="C457" s="1"/>
      <c r="D457" s="1"/>
      <c r="E457" s="1"/>
      <c r="F457" s="1"/>
      <c r="G457" s="3"/>
      <c r="H457" s="3"/>
      <c r="I457" s="1"/>
      <c r="J457" s="1"/>
    </row>
    <row r="458" spans="1:10" ht="14.25" customHeight="1">
      <c r="A458" s="1"/>
      <c r="B458" s="1"/>
      <c r="C458" s="1"/>
      <c r="D458" s="1"/>
      <c r="E458" s="1"/>
      <c r="F458" s="1"/>
      <c r="G458" s="3"/>
      <c r="H458" s="3"/>
      <c r="I458" s="1"/>
      <c r="J458" s="1"/>
    </row>
    <row r="459" spans="1:10" ht="14.25" customHeight="1">
      <c r="A459" s="1"/>
      <c r="B459" s="1"/>
      <c r="C459" s="1"/>
      <c r="D459" s="1"/>
      <c r="E459" s="1"/>
      <c r="F459" s="1"/>
      <c r="G459" s="3"/>
      <c r="H459" s="3"/>
      <c r="I459" s="1"/>
      <c r="J459" s="1"/>
    </row>
    <row r="460" spans="1:10" ht="14.25" customHeight="1">
      <c r="A460" s="1"/>
      <c r="B460" s="1"/>
      <c r="C460" s="1"/>
      <c r="D460" s="1"/>
      <c r="E460" s="1"/>
      <c r="F460" s="1"/>
      <c r="G460" s="3"/>
      <c r="H460" s="3"/>
      <c r="I460" s="1"/>
      <c r="J460" s="1"/>
    </row>
    <row r="461" spans="1:10" ht="14.25" customHeight="1">
      <c r="A461" s="1"/>
      <c r="B461" s="1"/>
      <c r="C461" s="1"/>
      <c r="D461" s="1"/>
      <c r="E461" s="1"/>
      <c r="F461" s="1"/>
      <c r="G461" s="3"/>
      <c r="H461" s="3"/>
      <c r="I461" s="1"/>
      <c r="J461" s="1"/>
    </row>
    <row r="462" spans="1:10" ht="14.25" customHeight="1">
      <c r="A462" s="1"/>
      <c r="B462" s="1"/>
      <c r="C462" s="1"/>
      <c r="D462" s="1"/>
      <c r="E462" s="1"/>
      <c r="F462" s="1"/>
      <c r="G462" s="3"/>
      <c r="H462" s="3"/>
      <c r="I462" s="1"/>
      <c r="J462" s="1"/>
    </row>
    <row r="463" spans="1:10" ht="14.25" customHeight="1">
      <c r="A463" s="1"/>
      <c r="B463" s="1"/>
      <c r="C463" s="1"/>
      <c r="D463" s="1"/>
      <c r="E463" s="1"/>
      <c r="F463" s="1"/>
      <c r="G463" s="3"/>
      <c r="H463" s="3"/>
      <c r="I463" s="1"/>
      <c r="J463" s="1"/>
    </row>
    <row r="464" spans="1:10" ht="14.25" customHeight="1">
      <c r="A464" s="1"/>
      <c r="B464" s="1"/>
      <c r="C464" s="1"/>
      <c r="D464" s="1"/>
      <c r="E464" s="1"/>
      <c r="F464" s="1"/>
      <c r="G464" s="3"/>
      <c r="H464" s="3"/>
      <c r="I464" s="1"/>
      <c r="J464" s="1"/>
    </row>
    <row r="465" spans="1:10" ht="14.25" customHeight="1">
      <c r="A465" s="1"/>
      <c r="B465" s="1"/>
      <c r="C465" s="1"/>
      <c r="D465" s="1"/>
      <c r="E465" s="1"/>
      <c r="F465" s="1"/>
      <c r="G465" s="3"/>
      <c r="H465" s="3"/>
      <c r="I465" s="1"/>
      <c r="J465" s="1"/>
    </row>
    <row r="466" spans="1:10" ht="14.25" customHeight="1">
      <c r="A466" s="1"/>
      <c r="B466" s="1"/>
      <c r="C466" s="1"/>
      <c r="D466" s="1"/>
      <c r="E466" s="1"/>
      <c r="F466" s="1"/>
      <c r="G466" s="3"/>
      <c r="H466" s="3"/>
      <c r="I466" s="1"/>
      <c r="J466" s="1"/>
    </row>
    <row r="467" spans="1:10" ht="14.25" customHeight="1">
      <c r="A467" s="1"/>
      <c r="B467" s="1"/>
      <c r="C467" s="1"/>
      <c r="D467" s="1"/>
      <c r="E467" s="1"/>
      <c r="F467" s="1"/>
      <c r="G467" s="3"/>
      <c r="H467" s="3"/>
      <c r="I467" s="1"/>
      <c r="J467" s="1"/>
    </row>
    <row r="468" spans="1:10" ht="14.25" customHeight="1">
      <c r="A468" s="1"/>
      <c r="B468" s="1"/>
      <c r="C468" s="1"/>
      <c r="D468" s="1"/>
      <c r="E468" s="1"/>
      <c r="F468" s="1"/>
      <c r="G468" s="3"/>
      <c r="H468" s="3"/>
      <c r="I468" s="1"/>
      <c r="J468" s="1"/>
    </row>
    <row r="469" spans="1:10" ht="14.25" customHeight="1">
      <c r="A469" s="1"/>
      <c r="B469" s="1"/>
      <c r="C469" s="1"/>
      <c r="D469" s="1"/>
      <c r="E469" s="1"/>
      <c r="F469" s="1"/>
      <c r="G469" s="3"/>
      <c r="H469" s="3"/>
      <c r="I469" s="1"/>
      <c r="J469" s="1"/>
    </row>
    <row r="470" spans="1:10" ht="14.25" customHeight="1">
      <c r="A470" s="1"/>
      <c r="B470" s="1"/>
      <c r="C470" s="1"/>
      <c r="D470" s="1"/>
      <c r="E470" s="1"/>
      <c r="F470" s="1"/>
      <c r="G470" s="3"/>
      <c r="H470" s="3"/>
      <c r="I470" s="1"/>
      <c r="J470" s="1"/>
    </row>
    <row r="471" spans="1:10" ht="14.25" customHeight="1">
      <c r="A471" s="1"/>
      <c r="B471" s="1"/>
      <c r="C471" s="1"/>
      <c r="D471" s="1"/>
      <c r="E471" s="1"/>
      <c r="F471" s="1"/>
      <c r="G471" s="3"/>
      <c r="H471" s="3"/>
      <c r="I471" s="1"/>
      <c r="J471" s="1"/>
    </row>
    <row r="472" spans="1:10" ht="14.25" customHeight="1">
      <c r="A472" s="1"/>
      <c r="B472" s="1"/>
      <c r="C472" s="1"/>
      <c r="D472" s="1"/>
      <c r="E472" s="1"/>
      <c r="F472" s="1"/>
      <c r="G472" s="3"/>
      <c r="H472" s="3"/>
      <c r="I472" s="1"/>
      <c r="J472" s="1"/>
    </row>
    <row r="473" spans="1:10" ht="14.25" customHeight="1">
      <c r="A473" s="1"/>
      <c r="B473" s="1"/>
      <c r="C473" s="1"/>
      <c r="D473" s="1"/>
      <c r="E473" s="1"/>
      <c r="F473" s="1"/>
      <c r="G473" s="3"/>
      <c r="H473" s="3"/>
      <c r="I473" s="1"/>
      <c r="J473" s="1"/>
    </row>
    <row r="474" spans="1:10" ht="14.25" customHeight="1">
      <c r="A474" s="1"/>
      <c r="B474" s="1"/>
      <c r="C474" s="1"/>
      <c r="D474" s="1"/>
      <c r="E474" s="1"/>
      <c r="F474" s="1"/>
      <c r="G474" s="3"/>
      <c r="H474" s="3"/>
      <c r="I474" s="1"/>
      <c r="J474" s="1"/>
    </row>
    <row r="475" spans="1:10" ht="14.25" customHeight="1">
      <c r="A475" s="1"/>
      <c r="B475" s="1"/>
      <c r="C475" s="1"/>
      <c r="D475" s="1"/>
      <c r="E475" s="1"/>
      <c r="F475" s="1"/>
      <c r="G475" s="3"/>
      <c r="H475" s="3"/>
      <c r="I475" s="1"/>
      <c r="J475" s="1"/>
    </row>
    <row r="476" spans="1:10" ht="14.25" customHeight="1">
      <c r="A476" s="1"/>
      <c r="B476" s="1"/>
      <c r="C476" s="1"/>
      <c r="D476" s="1"/>
      <c r="E476" s="1"/>
      <c r="F476" s="1"/>
      <c r="G476" s="3"/>
      <c r="H476" s="3"/>
      <c r="I476" s="1"/>
      <c r="J476" s="1"/>
    </row>
    <row r="477" spans="1:10" ht="14.25" customHeight="1">
      <c r="A477" s="1"/>
      <c r="B477" s="1"/>
      <c r="C477" s="1"/>
      <c r="D477" s="1"/>
      <c r="E477" s="1"/>
      <c r="F477" s="1"/>
      <c r="G477" s="3"/>
      <c r="H477" s="3"/>
      <c r="I477" s="1"/>
      <c r="J477" s="1"/>
    </row>
    <row r="478" spans="1:10" ht="14.25" customHeight="1">
      <c r="A478" s="1"/>
      <c r="B478" s="1"/>
      <c r="C478" s="1"/>
      <c r="D478" s="1"/>
      <c r="E478" s="1"/>
      <c r="F478" s="1"/>
      <c r="G478" s="3"/>
      <c r="H478" s="3"/>
      <c r="I478" s="1"/>
      <c r="J478" s="1"/>
    </row>
    <row r="479" spans="1:10" ht="14.25" customHeight="1">
      <c r="A479" s="1"/>
      <c r="B479" s="1"/>
      <c r="C479" s="1"/>
      <c r="D479" s="1"/>
      <c r="E479" s="1"/>
      <c r="F479" s="1"/>
      <c r="G479" s="3"/>
      <c r="H479" s="3"/>
      <c r="I479" s="1"/>
      <c r="J479" s="1"/>
    </row>
    <row r="480" spans="1:10" ht="14.25" customHeight="1">
      <c r="A480" s="1"/>
      <c r="B480" s="1"/>
      <c r="C480" s="1"/>
      <c r="D480" s="1"/>
      <c r="E480" s="1"/>
      <c r="F480" s="1"/>
      <c r="G480" s="3"/>
      <c r="H480" s="3"/>
      <c r="I480" s="1"/>
      <c r="J480" s="1"/>
    </row>
    <row r="481" spans="1:10" ht="14.25" customHeight="1">
      <c r="A481" s="1"/>
      <c r="B481" s="1"/>
      <c r="C481" s="1"/>
      <c r="D481" s="1"/>
      <c r="E481" s="1"/>
      <c r="F481" s="1"/>
      <c r="G481" s="3"/>
      <c r="H481" s="3"/>
      <c r="I481" s="1"/>
      <c r="J481" s="1"/>
    </row>
    <row r="482" spans="1:10" ht="14.25" customHeight="1">
      <c r="A482" s="1"/>
      <c r="B482" s="1"/>
      <c r="C482" s="1"/>
      <c r="D482" s="1"/>
      <c r="E482" s="1"/>
      <c r="F482" s="1"/>
      <c r="G482" s="3"/>
      <c r="H482" s="3"/>
      <c r="I482" s="1"/>
      <c r="J482" s="1"/>
    </row>
    <row r="483" spans="1:10" ht="14.25" customHeight="1">
      <c r="A483" s="1"/>
      <c r="B483" s="1"/>
      <c r="C483" s="1"/>
      <c r="D483" s="1"/>
      <c r="E483" s="1"/>
      <c r="F483" s="1"/>
      <c r="G483" s="3"/>
      <c r="H483" s="3"/>
      <c r="I483" s="1"/>
      <c r="J483" s="1"/>
    </row>
    <row r="484" spans="1:10" ht="14.25" customHeight="1">
      <c r="A484" s="1"/>
      <c r="B484" s="1"/>
      <c r="C484" s="1"/>
      <c r="D484" s="1"/>
      <c r="E484" s="1"/>
      <c r="F484" s="1"/>
      <c r="G484" s="3"/>
      <c r="H484" s="3"/>
      <c r="I484" s="1"/>
      <c r="J484" s="1"/>
    </row>
    <row r="485" spans="1:10" ht="14.25" customHeight="1">
      <c r="A485" s="1"/>
      <c r="B485" s="1"/>
      <c r="C485" s="1"/>
      <c r="D485" s="1"/>
      <c r="E485" s="1"/>
      <c r="F485" s="1"/>
      <c r="G485" s="3"/>
      <c r="H485" s="3"/>
      <c r="I485" s="1"/>
      <c r="J485" s="1"/>
    </row>
    <row r="486" spans="1:10" ht="14.25" customHeight="1">
      <c r="A486" s="1"/>
      <c r="B486" s="1"/>
      <c r="C486" s="1"/>
      <c r="D486" s="1"/>
      <c r="E486" s="1"/>
      <c r="F486" s="1"/>
      <c r="G486" s="3"/>
      <c r="H486" s="3"/>
      <c r="I486" s="1"/>
      <c r="J486" s="1"/>
    </row>
    <row r="487" spans="1:10" ht="14.25" customHeight="1">
      <c r="A487" s="1"/>
      <c r="B487" s="1"/>
      <c r="C487" s="1"/>
      <c r="D487" s="1"/>
      <c r="E487" s="1"/>
      <c r="F487" s="1"/>
      <c r="G487" s="3"/>
      <c r="H487" s="3"/>
      <c r="I487" s="1"/>
      <c r="J487" s="1"/>
    </row>
    <row r="488" spans="1:10" ht="14.25" customHeight="1">
      <c r="A488" s="1"/>
      <c r="B488" s="1"/>
      <c r="C488" s="1"/>
      <c r="D488" s="1"/>
      <c r="E488" s="1"/>
      <c r="F488" s="1"/>
      <c r="G488" s="3"/>
      <c r="H488" s="3"/>
      <c r="I488" s="1"/>
      <c r="J488" s="1"/>
    </row>
    <row r="489" spans="1:10" ht="14.25" customHeight="1">
      <c r="A489" s="1"/>
      <c r="B489" s="1"/>
      <c r="C489" s="1"/>
      <c r="D489" s="1"/>
      <c r="E489" s="1"/>
      <c r="F489" s="1"/>
      <c r="G489" s="3"/>
      <c r="H489" s="3"/>
      <c r="I489" s="1"/>
      <c r="J489" s="1"/>
    </row>
    <row r="490" spans="1:10" ht="14.25" customHeight="1">
      <c r="A490" s="1"/>
      <c r="B490" s="1"/>
      <c r="C490" s="1"/>
      <c r="D490" s="1"/>
      <c r="E490" s="1"/>
      <c r="F490" s="1"/>
      <c r="G490" s="3"/>
      <c r="H490" s="3"/>
      <c r="I490" s="1"/>
      <c r="J490" s="1"/>
    </row>
    <row r="491" spans="1:10" ht="14.25" customHeight="1">
      <c r="A491" s="1"/>
      <c r="B491" s="1"/>
      <c r="C491" s="1"/>
      <c r="D491" s="1"/>
      <c r="E491" s="1"/>
      <c r="F491" s="1"/>
      <c r="G491" s="3"/>
      <c r="H491" s="3"/>
      <c r="I491" s="1"/>
      <c r="J491" s="1"/>
    </row>
    <row r="492" spans="1:10" ht="14.25" customHeight="1">
      <c r="A492" s="1"/>
      <c r="B492" s="1"/>
      <c r="C492" s="1"/>
      <c r="D492" s="1"/>
      <c r="E492" s="1"/>
      <c r="F492" s="1"/>
      <c r="G492" s="3"/>
      <c r="H492" s="3"/>
      <c r="I492" s="1"/>
      <c r="J492" s="1"/>
    </row>
    <row r="493" spans="1:10" ht="14.25" customHeight="1">
      <c r="A493" s="1"/>
      <c r="B493" s="1"/>
      <c r="C493" s="1"/>
      <c r="D493" s="1"/>
      <c r="E493" s="1"/>
      <c r="F493" s="1"/>
      <c r="G493" s="3"/>
      <c r="H493" s="3"/>
      <c r="I493" s="1"/>
      <c r="J493" s="1"/>
    </row>
    <row r="494" spans="1:10" ht="14.25" customHeight="1">
      <c r="A494" s="1"/>
      <c r="B494" s="1"/>
      <c r="C494" s="1"/>
      <c r="D494" s="1"/>
      <c r="E494" s="1"/>
      <c r="F494" s="1"/>
      <c r="G494" s="3"/>
      <c r="H494" s="3"/>
      <c r="I494" s="1"/>
      <c r="J494" s="1"/>
    </row>
    <row r="495" spans="1:10" ht="14.25" customHeight="1">
      <c r="A495" s="1"/>
      <c r="B495" s="1"/>
      <c r="C495" s="1"/>
      <c r="D495" s="1"/>
      <c r="E495" s="1"/>
      <c r="F495" s="1"/>
      <c r="G495" s="3"/>
      <c r="H495" s="3"/>
      <c r="I495" s="1"/>
      <c r="J495" s="1"/>
    </row>
    <row r="496" spans="1:10" ht="14.25" customHeight="1">
      <c r="A496" s="1"/>
      <c r="B496" s="1"/>
      <c r="C496" s="1"/>
      <c r="D496" s="1"/>
      <c r="E496" s="1"/>
      <c r="F496" s="1"/>
      <c r="G496" s="3"/>
      <c r="H496" s="3"/>
      <c r="I496" s="1"/>
      <c r="J496" s="1"/>
    </row>
    <row r="497" spans="1:10" ht="14.25" customHeight="1">
      <c r="A497" s="1"/>
      <c r="B497" s="1"/>
      <c r="C497" s="1"/>
      <c r="D497" s="1"/>
      <c r="E497" s="1"/>
      <c r="F497" s="1"/>
      <c r="G497" s="3"/>
      <c r="H497" s="3"/>
      <c r="I497" s="1"/>
      <c r="J497" s="1"/>
    </row>
    <row r="498" spans="1:10" ht="14.25" customHeight="1">
      <c r="A498" s="1"/>
      <c r="B498" s="1"/>
      <c r="C498" s="1"/>
      <c r="D498" s="1"/>
      <c r="E498" s="1"/>
      <c r="F498" s="1"/>
      <c r="G498" s="3"/>
      <c r="H498" s="3"/>
      <c r="I498" s="1"/>
      <c r="J498" s="1"/>
    </row>
    <row r="499" spans="1:10" ht="14.25" customHeight="1">
      <c r="A499" s="1"/>
      <c r="B499" s="1"/>
      <c r="C499" s="1"/>
      <c r="D499" s="1"/>
      <c r="E499" s="1"/>
      <c r="F499" s="1"/>
      <c r="G499" s="3"/>
      <c r="H499" s="3"/>
      <c r="I499" s="1"/>
      <c r="J499" s="1"/>
    </row>
    <row r="500" spans="1:10" ht="14.25" customHeight="1">
      <c r="A500" s="1"/>
      <c r="B500" s="1"/>
      <c r="C500" s="1"/>
      <c r="D500" s="1"/>
      <c r="E500" s="1"/>
      <c r="F500" s="1"/>
      <c r="G500" s="3"/>
      <c r="H500" s="3"/>
      <c r="I500" s="1"/>
      <c r="J500" s="1"/>
    </row>
    <row r="501" spans="1:10" ht="14.25" customHeight="1">
      <c r="A501" s="1"/>
      <c r="B501" s="1"/>
      <c r="C501" s="1"/>
      <c r="D501" s="1"/>
      <c r="E501" s="1"/>
      <c r="F501" s="1"/>
      <c r="G501" s="3"/>
      <c r="H501" s="3"/>
      <c r="I501" s="1"/>
      <c r="J501" s="1"/>
    </row>
    <row r="502" spans="1:10" ht="14.25" customHeight="1">
      <c r="A502" s="1"/>
      <c r="B502" s="1"/>
      <c r="C502" s="1"/>
      <c r="D502" s="1"/>
      <c r="E502" s="1"/>
      <c r="F502" s="1"/>
      <c r="G502" s="3"/>
      <c r="H502" s="3"/>
      <c r="I502" s="1"/>
      <c r="J502" s="1"/>
    </row>
    <row r="503" spans="1:10" ht="14.25" customHeight="1">
      <c r="A503" s="1"/>
      <c r="B503" s="1"/>
      <c r="C503" s="1"/>
      <c r="D503" s="1"/>
      <c r="E503" s="1"/>
      <c r="F503" s="1"/>
      <c r="G503" s="3"/>
      <c r="H503" s="3"/>
      <c r="I503" s="1"/>
      <c r="J503" s="1"/>
    </row>
    <row r="504" spans="1:10" ht="14.25" customHeight="1">
      <c r="A504" s="1"/>
      <c r="B504" s="1"/>
      <c r="C504" s="1"/>
      <c r="D504" s="1"/>
      <c r="E504" s="1"/>
      <c r="F504" s="1"/>
      <c r="G504" s="3"/>
      <c r="H504" s="3"/>
      <c r="I504" s="1"/>
      <c r="J504" s="1"/>
    </row>
    <row r="505" spans="1:10" ht="14.25" customHeight="1">
      <c r="A505" s="1"/>
      <c r="B505" s="1"/>
      <c r="C505" s="1"/>
      <c r="D505" s="1"/>
      <c r="E505" s="1"/>
      <c r="F505" s="1"/>
      <c r="G505" s="3"/>
      <c r="H505" s="3"/>
      <c r="I505" s="1"/>
      <c r="J505" s="1"/>
    </row>
    <row r="506" spans="1:10" ht="14.25" customHeight="1">
      <c r="A506" s="1"/>
      <c r="B506" s="1"/>
      <c r="C506" s="1"/>
      <c r="D506" s="1"/>
      <c r="E506" s="1"/>
      <c r="F506" s="1"/>
      <c r="G506" s="3"/>
      <c r="H506" s="3"/>
      <c r="I506" s="1"/>
      <c r="J506" s="1"/>
    </row>
    <row r="507" spans="1:10" ht="14.25" customHeight="1">
      <c r="A507" s="1"/>
      <c r="B507" s="1"/>
      <c r="C507" s="1"/>
      <c r="D507" s="1"/>
      <c r="E507" s="1"/>
      <c r="F507" s="1"/>
      <c r="G507" s="3"/>
      <c r="H507" s="3"/>
      <c r="I507" s="1"/>
      <c r="J507" s="1"/>
    </row>
    <row r="508" spans="1:10" ht="14.25" customHeight="1">
      <c r="A508" s="1"/>
      <c r="B508" s="1"/>
      <c r="C508" s="1"/>
      <c r="D508" s="1"/>
      <c r="E508" s="1"/>
      <c r="F508" s="1"/>
      <c r="G508" s="3"/>
      <c r="H508" s="3"/>
      <c r="I508" s="1"/>
      <c r="J508" s="1"/>
    </row>
    <row r="509" spans="1:10" ht="14.25" customHeight="1">
      <c r="A509" s="1"/>
      <c r="B509" s="1"/>
      <c r="C509" s="1"/>
      <c r="D509" s="1"/>
      <c r="E509" s="1"/>
      <c r="F509" s="1"/>
      <c r="G509" s="3"/>
      <c r="H509" s="3"/>
      <c r="I509" s="1"/>
      <c r="J509" s="1"/>
    </row>
    <row r="510" spans="1:10" ht="14.25" customHeight="1">
      <c r="A510" s="1"/>
      <c r="B510" s="1"/>
      <c r="C510" s="1"/>
      <c r="D510" s="1"/>
      <c r="E510" s="1"/>
      <c r="F510" s="1"/>
      <c r="G510" s="3"/>
      <c r="H510" s="3"/>
      <c r="I510" s="1"/>
      <c r="J510" s="1"/>
    </row>
    <row r="511" spans="1:10" ht="14.25" customHeight="1">
      <c r="A511" s="1"/>
      <c r="B511" s="1"/>
      <c r="C511" s="1"/>
      <c r="D511" s="1"/>
      <c r="E511" s="1"/>
      <c r="F511" s="1"/>
      <c r="G511" s="3"/>
      <c r="H511" s="3"/>
      <c r="I511" s="1"/>
      <c r="J511" s="1"/>
    </row>
    <row r="512" spans="1:10" ht="14.25" customHeight="1">
      <c r="A512" s="1"/>
      <c r="B512" s="1"/>
      <c r="C512" s="1"/>
      <c r="D512" s="1"/>
      <c r="E512" s="1"/>
      <c r="F512" s="1"/>
      <c r="G512" s="3"/>
      <c r="H512" s="3"/>
      <c r="I512" s="1"/>
      <c r="J512" s="1"/>
    </row>
    <row r="513" spans="1:10" ht="14.25" customHeight="1">
      <c r="A513" s="1"/>
      <c r="B513" s="1"/>
      <c r="C513" s="1"/>
      <c r="D513" s="1"/>
      <c r="E513" s="1"/>
      <c r="F513" s="1"/>
      <c r="G513" s="3"/>
      <c r="H513" s="3"/>
      <c r="I513" s="1"/>
      <c r="J513" s="1"/>
    </row>
    <row r="514" spans="1:10" ht="14.25" customHeight="1">
      <c r="A514" s="1"/>
      <c r="B514" s="1"/>
      <c r="C514" s="1"/>
      <c r="D514" s="1"/>
      <c r="E514" s="1"/>
      <c r="F514" s="1"/>
      <c r="G514" s="3"/>
      <c r="H514" s="3"/>
      <c r="I514" s="1"/>
      <c r="J514" s="1"/>
    </row>
    <row r="515" spans="1:10" ht="14.25" customHeight="1">
      <c r="A515" s="1"/>
      <c r="B515" s="1"/>
      <c r="C515" s="1"/>
      <c r="D515" s="1"/>
      <c r="E515" s="1"/>
      <c r="F515" s="1"/>
      <c r="G515" s="3"/>
      <c r="H515" s="3"/>
      <c r="I515" s="1"/>
      <c r="J515" s="1"/>
    </row>
    <row r="516" spans="1:10" ht="14.25" customHeight="1">
      <c r="A516" s="1"/>
      <c r="B516" s="1"/>
      <c r="C516" s="1"/>
      <c r="D516" s="1"/>
      <c r="E516" s="1"/>
      <c r="F516" s="1"/>
      <c r="G516" s="3"/>
      <c r="H516" s="3"/>
      <c r="I516" s="1"/>
      <c r="J516" s="1"/>
    </row>
    <row r="517" spans="1:10" ht="14.25" customHeight="1">
      <c r="A517" s="1"/>
      <c r="B517" s="1"/>
      <c r="C517" s="1"/>
      <c r="D517" s="1"/>
      <c r="E517" s="1"/>
      <c r="F517" s="1"/>
      <c r="G517" s="3"/>
      <c r="H517" s="3"/>
      <c r="I517" s="1"/>
      <c r="J517" s="1"/>
    </row>
    <row r="518" spans="1:10" ht="14.25" customHeight="1">
      <c r="A518" s="1"/>
      <c r="B518" s="1"/>
      <c r="C518" s="1"/>
      <c r="D518" s="1"/>
      <c r="E518" s="1"/>
      <c r="F518" s="1"/>
      <c r="G518" s="3"/>
      <c r="H518" s="3"/>
      <c r="I518" s="1"/>
      <c r="J518" s="1"/>
    </row>
    <row r="519" spans="1:10" ht="14.25" customHeight="1">
      <c r="A519" s="1"/>
      <c r="B519" s="1"/>
      <c r="C519" s="1"/>
      <c r="D519" s="1"/>
      <c r="E519" s="1"/>
      <c r="F519" s="1"/>
      <c r="G519" s="3"/>
      <c r="H519" s="3"/>
      <c r="I519" s="1"/>
      <c r="J519" s="1"/>
    </row>
    <row r="520" spans="1:10" ht="14.25" customHeight="1">
      <c r="A520" s="1"/>
      <c r="B520" s="1"/>
      <c r="C520" s="1"/>
      <c r="D520" s="1"/>
      <c r="E520" s="1"/>
      <c r="F520" s="1"/>
      <c r="G520" s="3"/>
      <c r="H520" s="3"/>
      <c r="I520" s="1"/>
      <c r="J520" s="1"/>
    </row>
    <row r="521" spans="1:10" ht="14.25" customHeight="1">
      <c r="A521" s="1"/>
      <c r="B521" s="1"/>
      <c r="C521" s="1"/>
      <c r="D521" s="1"/>
      <c r="E521" s="1"/>
      <c r="F521" s="1"/>
      <c r="G521" s="3"/>
      <c r="H521" s="3"/>
      <c r="I521" s="1"/>
      <c r="J521" s="1"/>
    </row>
    <row r="522" spans="1:10" ht="14.25" customHeight="1">
      <c r="A522" s="1"/>
      <c r="B522" s="1"/>
      <c r="C522" s="1"/>
      <c r="D522" s="1"/>
      <c r="E522" s="1"/>
      <c r="F522" s="1"/>
      <c r="G522" s="3"/>
      <c r="H522" s="3"/>
      <c r="I522" s="1"/>
      <c r="J522" s="1"/>
    </row>
    <row r="523" spans="1:10" ht="14.25" customHeight="1">
      <c r="A523" s="1"/>
      <c r="B523" s="1"/>
      <c r="C523" s="1"/>
      <c r="D523" s="1"/>
      <c r="E523" s="1"/>
      <c r="F523" s="1"/>
      <c r="G523" s="3"/>
      <c r="H523" s="3"/>
      <c r="I523" s="1"/>
      <c r="J523" s="1"/>
    </row>
    <row r="524" spans="1:10" ht="14.25" customHeight="1">
      <c r="A524" s="1"/>
      <c r="B524" s="1"/>
      <c r="C524" s="1"/>
      <c r="D524" s="1"/>
      <c r="E524" s="1"/>
      <c r="F524" s="1"/>
      <c r="G524" s="3"/>
      <c r="H524" s="3"/>
      <c r="I524" s="1"/>
      <c r="J524" s="1"/>
    </row>
    <row r="525" spans="1:10" ht="14.25" customHeight="1">
      <c r="A525" s="1"/>
      <c r="B525" s="1"/>
      <c r="C525" s="1"/>
      <c r="D525" s="1"/>
      <c r="E525" s="1"/>
      <c r="F525" s="1"/>
      <c r="G525" s="3"/>
      <c r="H525" s="3"/>
      <c r="I525" s="1"/>
      <c r="J525" s="1"/>
    </row>
    <row r="526" spans="1:10" ht="14.25" customHeight="1">
      <c r="A526" s="1"/>
      <c r="B526" s="1"/>
      <c r="C526" s="1"/>
      <c r="D526" s="1"/>
      <c r="E526" s="1"/>
      <c r="F526" s="1"/>
      <c r="G526" s="3"/>
      <c r="H526" s="3"/>
      <c r="I526" s="1"/>
      <c r="J526" s="1"/>
    </row>
    <row r="527" spans="1:10" ht="14.25" customHeight="1">
      <c r="A527" s="1"/>
      <c r="B527" s="1"/>
      <c r="C527" s="1"/>
      <c r="D527" s="1"/>
      <c r="E527" s="1"/>
      <c r="F527" s="1"/>
      <c r="G527" s="3"/>
      <c r="H527" s="3"/>
      <c r="I527" s="1"/>
      <c r="J527" s="1"/>
    </row>
    <row r="528" spans="1:10" ht="14.25" customHeight="1">
      <c r="A528" s="1"/>
      <c r="B528" s="1"/>
      <c r="C528" s="1"/>
      <c r="D528" s="1"/>
      <c r="E528" s="1"/>
      <c r="F528" s="1"/>
      <c r="G528" s="3"/>
      <c r="H528" s="3"/>
      <c r="I528" s="1"/>
      <c r="J528" s="1"/>
    </row>
    <row r="529" spans="1:10" ht="14.25" customHeight="1">
      <c r="A529" s="1"/>
      <c r="B529" s="1"/>
      <c r="C529" s="1"/>
      <c r="D529" s="1"/>
      <c r="E529" s="1"/>
      <c r="F529" s="1"/>
      <c r="G529" s="3"/>
      <c r="H529" s="3"/>
      <c r="I529" s="1"/>
      <c r="J529" s="1"/>
    </row>
    <row r="530" spans="1:10" ht="14.25" customHeight="1">
      <c r="A530" s="1"/>
      <c r="B530" s="1"/>
      <c r="C530" s="1"/>
      <c r="D530" s="1"/>
      <c r="E530" s="1"/>
      <c r="F530" s="1"/>
      <c r="G530" s="3"/>
      <c r="H530" s="3"/>
      <c r="I530" s="1"/>
      <c r="J530" s="1"/>
    </row>
    <row r="531" spans="1:10" ht="14.25" customHeight="1">
      <c r="A531" s="1"/>
      <c r="B531" s="1"/>
      <c r="C531" s="1"/>
      <c r="D531" s="1"/>
      <c r="E531" s="1"/>
      <c r="F531" s="1"/>
      <c r="G531" s="3"/>
      <c r="H531" s="3"/>
      <c r="I531" s="1"/>
      <c r="J531" s="1"/>
    </row>
    <row r="532" spans="1:10" ht="14.25" customHeight="1">
      <c r="A532" s="1"/>
      <c r="B532" s="1"/>
      <c r="C532" s="1"/>
      <c r="D532" s="1"/>
      <c r="E532" s="1"/>
      <c r="F532" s="1"/>
      <c r="G532" s="3"/>
      <c r="H532" s="3"/>
      <c r="I532" s="1"/>
      <c r="J532" s="1"/>
    </row>
    <row r="533" spans="1:10" ht="14.25" customHeight="1">
      <c r="A533" s="1"/>
      <c r="B533" s="1"/>
      <c r="C533" s="1"/>
      <c r="D533" s="1"/>
      <c r="E533" s="1"/>
      <c r="F533" s="1"/>
      <c r="G533" s="3"/>
      <c r="H533" s="3"/>
      <c r="I533" s="1"/>
      <c r="J533" s="1"/>
    </row>
    <row r="534" spans="1:10" ht="14.25" customHeight="1">
      <c r="A534" s="1"/>
      <c r="B534" s="1"/>
      <c r="C534" s="1"/>
      <c r="D534" s="1"/>
      <c r="E534" s="1"/>
      <c r="F534" s="1"/>
      <c r="G534" s="3"/>
      <c r="H534" s="3"/>
      <c r="I534" s="1"/>
      <c r="J534" s="1"/>
    </row>
    <row r="535" spans="1:10" ht="14.25" customHeight="1">
      <c r="A535" s="1"/>
      <c r="B535" s="1"/>
      <c r="C535" s="1"/>
      <c r="D535" s="1"/>
      <c r="E535" s="1"/>
      <c r="F535" s="1"/>
      <c r="G535" s="3"/>
      <c r="H535" s="3"/>
      <c r="I535" s="1"/>
      <c r="J535" s="1"/>
    </row>
    <row r="536" spans="1:10" ht="14.25" customHeight="1">
      <c r="A536" s="1"/>
      <c r="B536" s="1"/>
      <c r="C536" s="1"/>
      <c r="D536" s="1"/>
      <c r="E536" s="1"/>
      <c r="F536" s="1"/>
      <c r="G536" s="3"/>
      <c r="H536" s="3"/>
      <c r="I536" s="1"/>
      <c r="J536" s="1"/>
    </row>
    <row r="537" spans="1:10" ht="14.25" customHeight="1">
      <c r="A537" s="1"/>
      <c r="B537" s="1"/>
      <c r="C537" s="1"/>
      <c r="D537" s="1"/>
      <c r="E537" s="1"/>
      <c r="F537" s="1"/>
      <c r="G537" s="3"/>
      <c r="H537" s="3"/>
      <c r="I537" s="1"/>
      <c r="J537" s="1"/>
    </row>
    <row r="538" spans="1:10" ht="14.25" customHeight="1">
      <c r="A538" s="1"/>
      <c r="B538" s="1"/>
      <c r="C538" s="1"/>
      <c r="D538" s="1"/>
      <c r="E538" s="1"/>
      <c r="F538" s="1"/>
      <c r="G538" s="3"/>
      <c r="H538" s="3"/>
      <c r="I538" s="1"/>
      <c r="J538" s="1"/>
    </row>
    <row r="539" spans="1:10" ht="14.25" customHeight="1">
      <c r="A539" s="1"/>
      <c r="B539" s="1"/>
      <c r="C539" s="1"/>
      <c r="D539" s="1"/>
      <c r="E539" s="1"/>
      <c r="F539" s="1"/>
      <c r="G539" s="3"/>
      <c r="H539" s="3"/>
      <c r="I539" s="1"/>
      <c r="J539" s="1"/>
    </row>
    <row r="540" spans="1:10" ht="14.25" customHeight="1">
      <c r="A540" s="1"/>
      <c r="B540" s="1"/>
      <c r="C540" s="1"/>
      <c r="D540" s="1"/>
      <c r="E540" s="1"/>
      <c r="F540" s="1"/>
      <c r="G540" s="3"/>
      <c r="H540" s="3"/>
      <c r="I540" s="1"/>
      <c r="J540" s="1"/>
    </row>
    <row r="541" spans="1:10" ht="14.25" customHeight="1">
      <c r="A541" s="1"/>
      <c r="B541" s="1"/>
      <c r="C541" s="1"/>
      <c r="D541" s="1"/>
      <c r="E541" s="1"/>
      <c r="F541" s="1"/>
      <c r="G541" s="3"/>
      <c r="H541" s="3"/>
      <c r="I541" s="1"/>
      <c r="J541" s="1"/>
    </row>
    <row r="542" spans="1:10" ht="14.25" customHeight="1">
      <c r="A542" s="1"/>
      <c r="B542" s="1"/>
      <c r="C542" s="1"/>
      <c r="D542" s="1"/>
      <c r="E542" s="1"/>
      <c r="F542" s="1"/>
      <c r="G542" s="3"/>
      <c r="H542" s="3"/>
      <c r="I542" s="1"/>
      <c r="J542" s="1"/>
    </row>
    <row r="543" spans="1:10" ht="14.25" customHeight="1">
      <c r="A543" s="1"/>
      <c r="B543" s="1"/>
      <c r="C543" s="1"/>
      <c r="D543" s="1"/>
      <c r="E543" s="1"/>
      <c r="F543" s="1"/>
      <c r="G543" s="3"/>
      <c r="H543" s="3"/>
      <c r="I543" s="1"/>
      <c r="J543" s="1"/>
    </row>
    <row r="544" spans="1:10" ht="14.25" customHeight="1">
      <c r="A544" s="1"/>
      <c r="B544" s="1"/>
      <c r="C544" s="1"/>
      <c r="D544" s="1"/>
      <c r="E544" s="1"/>
      <c r="F544" s="1"/>
      <c r="G544" s="3"/>
      <c r="H544" s="3"/>
      <c r="I544" s="1"/>
      <c r="J544" s="1"/>
    </row>
    <row r="545" spans="1:10" ht="14.25" customHeight="1">
      <c r="A545" s="1"/>
      <c r="B545" s="1"/>
      <c r="C545" s="1"/>
      <c r="D545" s="1"/>
      <c r="E545" s="1"/>
      <c r="F545" s="1"/>
      <c r="G545" s="3"/>
      <c r="H545" s="3"/>
      <c r="I545" s="1"/>
      <c r="J545" s="1"/>
    </row>
    <row r="546" spans="1:10" ht="14.25" customHeight="1">
      <c r="A546" s="1"/>
      <c r="B546" s="1"/>
      <c r="C546" s="1"/>
      <c r="D546" s="1"/>
      <c r="E546" s="1"/>
      <c r="F546" s="1"/>
      <c r="G546" s="3"/>
      <c r="H546" s="3"/>
      <c r="I546" s="1"/>
      <c r="J546" s="1"/>
    </row>
    <row r="547" spans="1:10" ht="14.25" customHeight="1">
      <c r="A547" s="1"/>
      <c r="B547" s="1"/>
      <c r="C547" s="1"/>
      <c r="D547" s="1"/>
      <c r="E547" s="1"/>
      <c r="F547" s="1"/>
      <c r="G547" s="3"/>
      <c r="H547" s="3"/>
      <c r="I547" s="1"/>
      <c r="J547" s="1"/>
    </row>
    <row r="548" spans="1:10" ht="14.25" customHeight="1">
      <c r="A548" s="1"/>
      <c r="B548" s="1"/>
      <c r="C548" s="1"/>
      <c r="D548" s="1"/>
      <c r="E548" s="1"/>
      <c r="F548" s="1"/>
      <c r="G548" s="3"/>
      <c r="H548" s="3"/>
      <c r="I548" s="1"/>
      <c r="J548" s="1"/>
    </row>
    <row r="549" spans="1:10" ht="14.25" customHeight="1">
      <c r="A549" s="1"/>
      <c r="B549" s="1"/>
      <c r="C549" s="1"/>
      <c r="D549" s="1"/>
      <c r="E549" s="1"/>
      <c r="F549" s="1"/>
      <c r="G549" s="3"/>
      <c r="H549" s="3"/>
      <c r="I549" s="1"/>
      <c r="J549" s="1"/>
    </row>
    <row r="550" spans="1:10" ht="14.25" customHeight="1">
      <c r="A550" s="1"/>
      <c r="B550" s="1"/>
      <c r="C550" s="1"/>
      <c r="D550" s="1"/>
      <c r="E550" s="1"/>
      <c r="F550" s="1"/>
      <c r="G550" s="3"/>
      <c r="H550" s="3"/>
      <c r="I550" s="1"/>
      <c r="J550" s="1"/>
    </row>
    <row r="551" spans="1:10" ht="14.25" customHeight="1">
      <c r="A551" s="1"/>
      <c r="B551" s="1"/>
      <c r="C551" s="1"/>
      <c r="D551" s="1"/>
      <c r="E551" s="1"/>
      <c r="F551" s="1"/>
      <c r="G551" s="3"/>
      <c r="H551" s="3"/>
      <c r="I551" s="1"/>
      <c r="J551" s="1"/>
    </row>
    <row r="552" spans="1:10" ht="14.25" customHeight="1">
      <c r="A552" s="1"/>
      <c r="B552" s="1"/>
      <c r="C552" s="1"/>
      <c r="D552" s="1"/>
      <c r="E552" s="1"/>
      <c r="F552" s="1"/>
      <c r="G552" s="3"/>
      <c r="H552" s="3"/>
      <c r="I552" s="1"/>
      <c r="J552" s="1"/>
    </row>
    <row r="553" spans="1:10" ht="14.25" customHeight="1">
      <c r="A553" s="1"/>
      <c r="B553" s="1"/>
      <c r="C553" s="1"/>
      <c r="D553" s="1"/>
      <c r="E553" s="1"/>
      <c r="F553" s="1"/>
      <c r="G553" s="3"/>
      <c r="H553" s="3"/>
      <c r="I553" s="1"/>
      <c r="J553" s="1"/>
    </row>
    <row r="554" spans="1:10" ht="14.25" customHeight="1">
      <c r="A554" s="1"/>
      <c r="B554" s="1"/>
      <c r="C554" s="1"/>
      <c r="D554" s="1"/>
      <c r="E554" s="1"/>
      <c r="F554" s="1"/>
      <c r="G554" s="3"/>
      <c r="H554" s="3"/>
      <c r="I554" s="1"/>
      <c r="J554" s="1"/>
    </row>
    <row r="555" spans="1:10" ht="14.25" customHeight="1">
      <c r="A555" s="1"/>
      <c r="B555" s="1"/>
      <c r="C555" s="1"/>
      <c r="D555" s="1"/>
      <c r="E555" s="1"/>
      <c r="F555" s="1"/>
      <c r="G555" s="3"/>
      <c r="H555" s="3"/>
      <c r="I555" s="1"/>
      <c r="J555" s="1"/>
    </row>
    <row r="556" spans="1:10" ht="14.25" customHeight="1">
      <c r="A556" s="1"/>
      <c r="B556" s="1"/>
      <c r="C556" s="1"/>
      <c r="D556" s="1"/>
      <c r="E556" s="1"/>
      <c r="F556" s="1"/>
      <c r="G556" s="3"/>
      <c r="H556" s="3"/>
      <c r="I556" s="1"/>
      <c r="J556" s="1"/>
    </row>
    <row r="557" spans="1:10" ht="14.25" customHeight="1">
      <c r="A557" s="1"/>
      <c r="B557" s="1"/>
      <c r="C557" s="1"/>
      <c r="D557" s="1"/>
      <c r="E557" s="1"/>
      <c r="F557" s="1"/>
      <c r="G557" s="3"/>
      <c r="H557" s="3"/>
      <c r="I557" s="1"/>
      <c r="J557" s="1"/>
    </row>
    <row r="558" spans="1:10" ht="14.25" customHeight="1">
      <c r="A558" s="1"/>
      <c r="B558" s="1"/>
      <c r="C558" s="1"/>
      <c r="D558" s="1"/>
      <c r="E558" s="1"/>
      <c r="F558" s="1"/>
      <c r="G558" s="3"/>
      <c r="H558" s="3"/>
      <c r="I558" s="1"/>
      <c r="J558" s="1"/>
    </row>
    <row r="559" spans="1:10" ht="14.25" customHeight="1">
      <c r="A559" s="1"/>
      <c r="B559" s="1"/>
      <c r="C559" s="1"/>
      <c r="D559" s="1"/>
      <c r="E559" s="1"/>
      <c r="F559" s="1"/>
      <c r="G559" s="3"/>
      <c r="H559" s="3"/>
      <c r="I559" s="1"/>
      <c r="J559" s="1"/>
    </row>
    <row r="560" spans="1:10" ht="14.25" customHeight="1">
      <c r="A560" s="1"/>
      <c r="B560" s="1"/>
      <c r="C560" s="1"/>
      <c r="D560" s="1"/>
      <c r="E560" s="1"/>
      <c r="F560" s="1"/>
      <c r="G560" s="3"/>
      <c r="H560" s="3"/>
      <c r="I560" s="1"/>
      <c r="J560" s="1"/>
    </row>
    <row r="561" spans="1:10" ht="14.25" customHeight="1">
      <c r="A561" s="1"/>
      <c r="B561" s="1"/>
      <c r="C561" s="1"/>
      <c r="D561" s="1"/>
      <c r="E561" s="1"/>
      <c r="F561" s="1"/>
      <c r="G561" s="3"/>
      <c r="H561" s="3"/>
      <c r="I561" s="1"/>
      <c r="J561" s="1"/>
    </row>
    <row r="562" spans="1:10" ht="14.25" customHeight="1">
      <c r="A562" s="1"/>
      <c r="B562" s="1"/>
      <c r="C562" s="1"/>
      <c r="D562" s="1"/>
      <c r="E562" s="1"/>
      <c r="F562" s="1"/>
      <c r="G562" s="3"/>
      <c r="H562" s="3"/>
      <c r="I562" s="1"/>
      <c r="J562" s="1"/>
    </row>
    <row r="563" spans="1:10" ht="14.25" customHeight="1">
      <c r="A563" s="1"/>
      <c r="B563" s="1"/>
      <c r="C563" s="1"/>
      <c r="D563" s="1"/>
      <c r="E563" s="1"/>
      <c r="F563" s="1"/>
      <c r="G563" s="3"/>
      <c r="H563" s="3"/>
      <c r="I563" s="1"/>
      <c r="J563" s="1"/>
    </row>
    <row r="564" spans="1:10" ht="14.25" customHeight="1">
      <c r="A564" s="1"/>
      <c r="B564" s="1"/>
      <c r="C564" s="1"/>
      <c r="D564" s="1"/>
      <c r="E564" s="1"/>
      <c r="F564" s="1"/>
      <c r="G564" s="3"/>
      <c r="H564" s="3"/>
      <c r="I564" s="1"/>
      <c r="J564" s="1"/>
    </row>
    <row r="565" spans="1:10" ht="14.25" customHeight="1">
      <c r="A565" s="1"/>
      <c r="B565" s="1"/>
      <c r="C565" s="1"/>
      <c r="D565" s="1"/>
      <c r="E565" s="1"/>
      <c r="F565" s="1"/>
      <c r="G565" s="3"/>
      <c r="H565" s="3"/>
      <c r="I565" s="1"/>
      <c r="J565" s="1"/>
    </row>
    <row r="566" spans="1:10" ht="14.25" customHeight="1">
      <c r="A566" s="1"/>
      <c r="B566" s="1"/>
      <c r="C566" s="1"/>
      <c r="D566" s="1"/>
      <c r="E566" s="1"/>
      <c r="F566" s="1"/>
      <c r="G566" s="3"/>
      <c r="H566" s="3"/>
      <c r="I566" s="1"/>
      <c r="J566" s="1"/>
    </row>
    <row r="567" spans="1:10" ht="14.25" customHeight="1">
      <c r="A567" s="1"/>
      <c r="B567" s="1"/>
      <c r="C567" s="1"/>
      <c r="D567" s="1"/>
      <c r="E567" s="1"/>
      <c r="F567" s="1"/>
      <c r="G567" s="3"/>
      <c r="H567" s="3"/>
      <c r="I567" s="1"/>
      <c r="J567" s="1"/>
    </row>
    <row r="568" spans="1:10" ht="14.25" customHeight="1">
      <c r="A568" s="1"/>
      <c r="B568" s="1"/>
      <c r="C568" s="1"/>
      <c r="D568" s="1"/>
      <c r="E568" s="1"/>
      <c r="F568" s="1"/>
      <c r="G568" s="3"/>
      <c r="H568" s="3"/>
      <c r="I568" s="1"/>
      <c r="J568" s="1"/>
    </row>
    <row r="569" spans="1:10" ht="14.25" customHeight="1">
      <c r="A569" s="1"/>
      <c r="B569" s="1"/>
      <c r="C569" s="1"/>
      <c r="D569" s="1"/>
      <c r="E569" s="1"/>
      <c r="F569" s="1"/>
      <c r="G569" s="3"/>
      <c r="H569" s="3"/>
      <c r="I569" s="1"/>
      <c r="J569" s="1"/>
    </row>
    <row r="570" spans="1:10" ht="14.25" customHeight="1">
      <c r="A570" s="1"/>
      <c r="B570" s="1"/>
      <c r="C570" s="1"/>
      <c r="D570" s="1"/>
      <c r="E570" s="1"/>
      <c r="F570" s="1"/>
      <c r="G570" s="3"/>
      <c r="H570" s="3"/>
      <c r="I570" s="1"/>
      <c r="J570" s="1"/>
    </row>
    <row r="571" spans="1:10" ht="14.25" customHeight="1">
      <c r="A571" s="1"/>
      <c r="B571" s="1"/>
      <c r="C571" s="1"/>
      <c r="D571" s="1"/>
      <c r="E571" s="1"/>
      <c r="F571" s="1"/>
      <c r="G571" s="3"/>
      <c r="H571" s="3"/>
      <c r="I571" s="1"/>
      <c r="J571" s="1"/>
    </row>
    <row r="572" spans="1:10" ht="14.25" customHeight="1">
      <c r="A572" s="1"/>
      <c r="B572" s="1"/>
      <c r="C572" s="1"/>
      <c r="D572" s="1"/>
      <c r="E572" s="1"/>
      <c r="F572" s="1"/>
      <c r="G572" s="3"/>
      <c r="H572" s="3"/>
      <c r="I572" s="1"/>
      <c r="J572" s="1"/>
    </row>
    <row r="573" spans="1:10" ht="14.25" customHeight="1">
      <c r="A573" s="1"/>
      <c r="B573" s="1"/>
      <c r="C573" s="1"/>
      <c r="D573" s="1"/>
      <c r="E573" s="1"/>
      <c r="F573" s="1"/>
      <c r="G573" s="3"/>
      <c r="H573" s="3"/>
      <c r="I573" s="1"/>
      <c r="J573" s="1"/>
    </row>
    <row r="574" spans="1:10" ht="14.25" customHeight="1">
      <c r="A574" s="1"/>
      <c r="B574" s="1"/>
      <c r="C574" s="1"/>
      <c r="D574" s="1"/>
      <c r="E574" s="1"/>
      <c r="F574" s="1"/>
      <c r="G574" s="3"/>
      <c r="H574" s="3"/>
      <c r="I574" s="1"/>
      <c r="J574" s="1"/>
    </row>
    <row r="575" spans="1:10" ht="14.25" customHeight="1">
      <c r="A575" s="1"/>
      <c r="B575" s="1"/>
      <c r="C575" s="1"/>
      <c r="D575" s="1"/>
      <c r="E575" s="1"/>
      <c r="F575" s="1"/>
      <c r="G575" s="3"/>
      <c r="H575" s="3"/>
      <c r="I575" s="1"/>
      <c r="J575" s="1"/>
    </row>
    <row r="576" spans="1:10" ht="14.25" customHeight="1">
      <c r="A576" s="1"/>
      <c r="B576" s="1"/>
      <c r="C576" s="1"/>
      <c r="D576" s="1"/>
      <c r="E576" s="1"/>
      <c r="F576" s="1"/>
      <c r="G576" s="3"/>
      <c r="H576" s="3"/>
      <c r="I576" s="1"/>
      <c r="J576" s="1"/>
    </row>
    <row r="577" spans="1:10" ht="14.25" customHeight="1">
      <c r="A577" s="1"/>
      <c r="B577" s="1"/>
      <c r="C577" s="1"/>
      <c r="D577" s="1"/>
      <c r="E577" s="1"/>
      <c r="F577" s="1"/>
      <c r="G577" s="3"/>
      <c r="H577" s="3"/>
      <c r="I577" s="1"/>
      <c r="J577" s="1"/>
    </row>
    <row r="578" spans="1:10" ht="14.25" customHeight="1">
      <c r="A578" s="1"/>
      <c r="B578" s="1"/>
      <c r="C578" s="1"/>
      <c r="D578" s="1"/>
      <c r="E578" s="1"/>
      <c r="F578" s="1"/>
      <c r="G578" s="3"/>
      <c r="H578" s="3"/>
      <c r="I578" s="1"/>
      <c r="J578" s="1"/>
    </row>
    <row r="579" spans="1:10" ht="14.25" customHeight="1">
      <c r="A579" s="1"/>
      <c r="B579" s="1"/>
      <c r="C579" s="1"/>
      <c r="D579" s="1"/>
      <c r="E579" s="1"/>
      <c r="F579" s="1"/>
      <c r="G579" s="3"/>
      <c r="H579" s="3"/>
      <c r="I579" s="1"/>
      <c r="J579" s="1"/>
    </row>
    <row r="580" spans="1:10" ht="14.25" customHeight="1">
      <c r="A580" s="1"/>
      <c r="B580" s="1"/>
      <c r="C580" s="1"/>
      <c r="D580" s="1"/>
      <c r="E580" s="1"/>
      <c r="F580" s="1"/>
      <c r="G580" s="3"/>
      <c r="H580" s="3"/>
      <c r="I580" s="1"/>
      <c r="J580" s="1"/>
    </row>
    <row r="581" spans="1:10" ht="14.25" customHeight="1">
      <c r="A581" s="1"/>
      <c r="B581" s="1"/>
      <c r="C581" s="1"/>
      <c r="D581" s="1"/>
      <c r="E581" s="1"/>
      <c r="F581" s="1"/>
      <c r="G581" s="3"/>
      <c r="H581" s="3"/>
      <c r="I581" s="1"/>
      <c r="J581" s="1"/>
    </row>
    <row r="582" spans="1:10" ht="14.25" customHeight="1">
      <c r="A582" s="1"/>
      <c r="B582" s="1"/>
      <c r="C582" s="1"/>
      <c r="D582" s="1"/>
      <c r="E582" s="1"/>
      <c r="F582" s="1"/>
      <c r="G582" s="3"/>
      <c r="H582" s="3"/>
      <c r="I582" s="1"/>
      <c r="J582" s="1"/>
    </row>
    <row r="583" spans="1:10" ht="14.25" customHeight="1">
      <c r="A583" s="1"/>
      <c r="B583" s="1"/>
      <c r="C583" s="1"/>
      <c r="D583" s="1"/>
      <c r="E583" s="1"/>
      <c r="F583" s="1"/>
      <c r="G583" s="3"/>
      <c r="H583" s="3"/>
      <c r="I583" s="1"/>
      <c r="J583" s="1"/>
    </row>
    <row r="584" spans="1:10" ht="14.25" customHeight="1">
      <c r="A584" s="1"/>
      <c r="B584" s="1"/>
      <c r="C584" s="1"/>
      <c r="D584" s="1"/>
      <c r="E584" s="1"/>
      <c r="F584" s="1"/>
      <c r="G584" s="3"/>
      <c r="H584" s="3"/>
      <c r="I584" s="1"/>
      <c r="J584" s="1"/>
    </row>
    <row r="585" spans="1:10" ht="14.25" customHeight="1">
      <c r="A585" s="1"/>
      <c r="B585" s="1"/>
      <c r="C585" s="1"/>
      <c r="D585" s="1"/>
      <c r="E585" s="1"/>
      <c r="F585" s="1"/>
      <c r="G585" s="3"/>
      <c r="H585" s="3"/>
      <c r="I585" s="1"/>
      <c r="J585" s="1"/>
    </row>
    <row r="586" spans="1:10" ht="14.25" customHeight="1">
      <c r="A586" s="1"/>
      <c r="B586" s="1"/>
      <c r="C586" s="1"/>
      <c r="D586" s="1"/>
      <c r="E586" s="1"/>
      <c r="F586" s="1"/>
      <c r="G586" s="3"/>
      <c r="H586" s="3"/>
      <c r="I586" s="1"/>
      <c r="J586" s="1"/>
    </row>
    <row r="587" spans="1:10" ht="14.25" customHeight="1">
      <c r="A587" s="1"/>
      <c r="B587" s="1"/>
      <c r="C587" s="1"/>
      <c r="D587" s="1"/>
      <c r="E587" s="1"/>
      <c r="F587" s="1"/>
      <c r="G587" s="3"/>
      <c r="H587" s="3"/>
      <c r="I587" s="1"/>
      <c r="J587" s="1"/>
    </row>
    <row r="588" spans="1:10" ht="14.25" customHeight="1">
      <c r="A588" s="1"/>
      <c r="B588" s="1"/>
      <c r="C588" s="1"/>
      <c r="D588" s="1"/>
      <c r="E588" s="1"/>
      <c r="F588" s="1"/>
      <c r="G588" s="3"/>
      <c r="H588" s="3"/>
      <c r="I588" s="1"/>
      <c r="J588" s="1"/>
    </row>
    <row r="589" spans="1:10" ht="14.25" customHeight="1">
      <c r="A589" s="1"/>
      <c r="B589" s="1"/>
      <c r="C589" s="1"/>
      <c r="D589" s="1"/>
      <c r="E589" s="1"/>
      <c r="F589" s="1"/>
      <c r="G589" s="3"/>
      <c r="H589" s="3"/>
      <c r="I589" s="1"/>
      <c r="J589" s="1"/>
    </row>
    <row r="590" spans="1:10" ht="14.25" customHeight="1">
      <c r="A590" s="1"/>
      <c r="B590" s="1"/>
      <c r="C590" s="1"/>
      <c r="D590" s="1"/>
      <c r="E590" s="1"/>
      <c r="F590" s="1"/>
      <c r="G590" s="3"/>
      <c r="H590" s="3"/>
      <c r="I590" s="1"/>
      <c r="J590" s="1"/>
    </row>
    <row r="591" spans="1:10" ht="14.25" customHeight="1">
      <c r="A591" s="1"/>
      <c r="B591" s="1"/>
      <c r="C591" s="1"/>
      <c r="D591" s="1"/>
      <c r="E591" s="1"/>
      <c r="F591" s="1"/>
      <c r="G591" s="3"/>
      <c r="H591" s="3"/>
      <c r="I591" s="1"/>
      <c r="J591" s="1"/>
    </row>
    <row r="592" spans="1:10" ht="14.25" customHeight="1">
      <c r="A592" s="1"/>
      <c r="B592" s="1"/>
      <c r="C592" s="1"/>
      <c r="D592" s="1"/>
      <c r="E592" s="1"/>
      <c r="F592" s="1"/>
      <c r="G592" s="3"/>
      <c r="H592" s="3"/>
      <c r="I592" s="1"/>
      <c r="J592" s="1"/>
    </row>
    <row r="593" spans="1:10" ht="14.25" customHeight="1">
      <c r="A593" s="1"/>
      <c r="B593" s="1"/>
      <c r="C593" s="1"/>
      <c r="D593" s="1"/>
      <c r="E593" s="1"/>
      <c r="F593" s="1"/>
      <c r="G593" s="3"/>
      <c r="H593" s="3"/>
      <c r="I593" s="1"/>
      <c r="J593" s="1"/>
    </row>
    <row r="594" spans="1:10" ht="14.25" customHeight="1">
      <c r="A594" s="1"/>
      <c r="B594" s="1"/>
      <c r="C594" s="1"/>
      <c r="D594" s="1"/>
      <c r="E594" s="1"/>
      <c r="F594" s="1"/>
      <c r="G594" s="3"/>
      <c r="H594" s="3"/>
      <c r="I594" s="1"/>
      <c r="J594" s="1"/>
    </row>
    <row r="595" spans="1:10" ht="14.25" customHeight="1">
      <c r="A595" s="1"/>
      <c r="B595" s="1"/>
      <c r="C595" s="1"/>
      <c r="D595" s="1"/>
      <c r="E595" s="1"/>
      <c r="F595" s="1"/>
      <c r="G595" s="3"/>
      <c r="H595" s="3"/>
      <c r="I595" s="1"/>
      <c r="J595" s="1"/>
    </row>
    <row r="596" spans="1:10" ht="14.25" customHeight="1">
      <c r="A596" s="1"/>
      <c r="B596" s="1"/>
      <c r="C596" s="1"/>
      <c r="D596" s="1"/>
      <c r="E596" s="1"/>
      <c r="F596" s="1"/>
      <c r="G596" s="3"/>
      <c r="H596" s="3"/>
      <c r="I596" s="1"/>
      <c r="J596" s="1"/>
    </row>
    <row r="597" spans="1:10" ht="14.25" customHeight="1">
      <c r="A597" s="1"/>
      <c r="B597" s="1"/>
      <c r="C597" s="1"/>
      <c r="D597" s="1"/>
      <c r="E597" s="1"/>
      <c r="F597" s="1"/>
      <c r="G597" s="3"/>
      <c r="H597" s="3"/>
      <c r="I597" s="1"/>
      <c r="J597" s="1"/>
    </row>
    <row r="598" spans="1:10" ht="14.25" customHeight="1">
      <c r="A598" s="1"/>
      <c r="B598" s="1"/>
      <c r="C598" s="1"/>
      <c r="D598" s="1"/>
      <c r="E598" s="1"/>
      <c r="F598" s="1"/>
      <c r="G598" s="3"/>
      <c r="H598" s="3"/>
      <c r="I598" s="1"/>
      <c r="J598" s="1"/>
    </row>
    <row r="599" spans="1:10" ht="14.25" customHeight="1">
      <c r="A599" s="1"/>
      <c r="B599" s="1"/>
      <c r="C599" s="1"/>
      <c r="D599" s="1"/>
      <c r="E599" s="1"/>
      <c r="F599" s="1"/>
      <c r="G599" s="3"/>
      <c r="H599" s="3"/>
      <c r="I599" s="1"/>
      <c r="J599" s="1"/>
    </row>
    <row r="600" spans="1:10" ht="14.25" customHeight="1">
      <c r="A600" s="1"/>
      <c r="B600" s="1"/>
      <c r="C600" s="1"/>
      <c r="D600" s="1"/>
      <c r="E600" s="1"/>
      <c r="F600" s="1"/>
      <c r="G600" s="3"/>
      <c r="H600" s="3"/>
      <c r="I600" s="1"/>
      <c r="J600" s="1"/>
    </row>
    <row r="601" spans="1:10" ht="14.25" customHeight="1">
      <c r="A601" s="1"/>
      <c r="B601" s="1"/>
      <c r="C601" s="1"/>
      <c r="D601" s="1"/>
      <c r="E601" s="1"/>
      <c r="F601" s="1"/>
      <c r="G601" s="3"/>
      <c r="H601" s="3"/>
      <c r="I601" s="1"/>
      <c r="J601" s="1"/>
    </row>
    <row r="602" spans="1:10" ht="14.25" customHeight="1">
      <c r="A602" s="1"/>
      <c r="B602" s="1"/>
      <c r="C602" s="1"/>
      <c r="D602" s="1"/>
      <c r="E602" s="1"/>
      <c r="F602" s="1"/>
      <c r="G602" s="3"/>
      <c r="H602" s="3"/>
      <c r="I602" s="1"/>
      <c r="J602" s="1"/>
    </row>
    <row r="603" spans="1:10" ht="14.25" customHeight="1">
      <c r="A603" s="1"/>
      <c r="B603" s="1"/>
      <c r="C603" s="1"/>
      <c r="D603" s="1"/>
      <c r="E603" s="1"/>
      <c r="F603" s="1"/>
      <c r="G603" s="3"/>
      <c r="H603" s="3"/>
      <c r="I603" s="1"/>
      <c r="J603" s="1"/>
    </row>
    <row r="604" spans="1:10" ht="14.25" customHeight="1">
      <c r="A604" s="1"/>
      <c r="B604" s="1"/>
      <c r="C604" s="1"/>
      <c r="D604" s="1"/>
      <c r="E604" s="1"/>
      <c r="F604" s="1"/>
      <c r="G604" s="3"/>
      <c r="H604" s="3"/>
      <c r="I604" s="1"/>
      <c r="J604" s="1"/>
    </row>
    <row r="605" spans="1:10" ht="14.25" customHeight="1">
      <c r="A605" s="1"/>
      <c r="B605" s="1"/>
      <c r="C605" s="1"/>
      <c r="D605" s="1"/>
      <c r="E605" s="1"/>
      <c r="F605" s="1"/>
      <c r="G605" s="3"/>
      <c r="H605" s="3"/>
      <c r="I605" s="1"/>
      <c r="J605" s="1"/>
    </row>
    <row r="606" spans="1:10" ht="14.25" customHeight="1">
      <c r="A606" s="1"/>
      <c r="B606" s="1"/>
      <c r="C606" s="1"/>
      <c r="D606" s="1"/>
      <c r="E606" s="1"/>
      <c r="F606" s="1"/>
      <c r="G606" s="3"/>
      <c r="H606" s="3"/>
      <c r="I606" s="1"/>
      <c r="J606" s="1"/>
    </row>
    <row r="607" spans="1:10" ht="14.25" customHeight="1">
      <c r="A607" s="1"/>
      <c r="B607" s="1"/>
      <c r="C607" s="1"/>
      <c r="D607" s="1"/>
      <c r="E607" s="1"/>
      <c r="F607" s="1"/>
      <c r="G607" s="3"/>
      <c r="H607" s="3"/>
      <c r="I607" s="1"/>
      <c r="J607" s="1"/>
    </row>
    <row r="608" spans="1:10" ht="14.25" customHeight="1">
      <c r="A608" s="1"/>
      <c r="B608" s="1"/>
      <c r="C608" s="1"/>
      <c r="D608" s="1"/>
      <c r="E608" s="1"/>
      <c r="F608" s="1"/>
      <c r="G608" s="3"/>
      <c r="H608" s="3"/>
      <c r="I608" s="1"/>
      <c r="J608" s="1"/>
    </row>
    <row r="609" spans="1:10" ht="14.25" customHeight="1">
      <c r="A609" s="1"/>
      <c r="B609" s="1"/>
      <c r="C609" s="1"/>
      <c r="D609" s="1"/>
      <c r="E609" s="1"/>
      <c r="F609" s="1"/>
      <c r="G609" s="3"/>
      <c r="H609" s="3"/>
      <c r="I609" s="1"/>
      <c r="J609" s="1"/>
    </row>
    <row r="610" spans="1:10" ht="14.25" customHeight="1">
      <c r="A610" s="1"/>
      <c r="B610" s="1"/>
      <c r="C610" s="1"/>
      <c r="D610" s="1"/>
      <c r="E610" s="1"/>
      <c r="F610" s="1"/>
      <c r="G610" s="3"/>
      <c r="H610" s="3"/>
      <c r="I610" s="1"/>
      <c r="J610" s="1"/>
    </row>
    <row r="611" spans="1:10" ht="14.25" customHeight="1">
      <c r="A611" s="1"/>
      <c r="B611" s="1"/>
      <c r="C611" s="1"/>
      <c r="D611" s="1"/>
      <c r="E611" s="1"/>
      <c r="F611" s="1"/>
      <c r="G611" s="3"/>
      <c r="H611" s="3"/>
      <c r="I611" s="1"/>
      <c r="J611" s="1"/>
    </row>
    <row r="612" spans="1:10" ht="14.25" customHeight="1">
      <c r="A612" s="1"/>
      <c r="B612" s="1"/>
      <c r="C612" s="1"/>
      <c r="D612" s="1"/>
      <c r="E612" s="1"/>
      <c r="F612" s="1"/>
      <c r="G612" s="3"/>
      <c r="H612" s="3"/>
      <c r="I612" s="1"/>
      <c r="J612" s="1"/>
    </row>
    <row r="613" spans="1:10" ht="14.25" customHeight="1">
      <c r="A613" s="1"/>
      <c r="B613" s="1"/>
      <c r="C613" s="1"/>
      <c r="D613" s="1"/>
      <c r="E613" s="1"/>
      <c r="F613" s="1"/>
      <c r="G613" s="3"/>
      <c r="H613" s="3"/>
      <c r="I613" s="1"/>
      <c r="J613" s="1"/>
    </row>
    <row r="614" spans="1:10" ht="14.25" customHeight="1">
      <c r="A614" s="1"/>
      <c r="B614" s="1"/>
      <c r="C614" s="1"/>
      <c r="D614" s="1"/>
      <c r="E614" s="1"/>
      <c r="F614" s="1"/>
      <c r="G614" s="3"/>
      <c r="H614" s="3"/>
      <c r="I614" s="1"/>
      <c r="J614" s="1"/>
    </row>
    <row r="615" spans="1:10" ht="14.25" customHeight="1">
      <c r="A615" s="1"/>
      <c r="B615" s="1"/>
      <c r="C615" s="1"/>
      <c r="D615" s="1"/>
      <c r="E615" s="1"/>
      <c r="F615" s="1"/>
      <c r="G615" s="3"/>
      <c r="H615" s="3"/>
      <c r="I615" s="1"/>
      <c r="J615" s="1"/>
    </row>
    <row r="616" spans="1:10" ht="14.25" customHeight="1">
      <c r="A616" s="1"/>
      <c r="B616" s="1"/>
      <c r="C616" s="1"/>
      <c r="D616" s="1"/>
      <c r="E616" s="1"/>
      <c r="F616" s="1"/>
      <c r="G616" s="3"/>
      <c r="H616" s="3"/>
      <c r="I616" s="1"/>
      <c r="J616" s="1"/>
    </row>
    <row r="617" spans="1:10" ht="14.25" customHeight="1">
      <c r="A617" s="1"/>
      <c r="B617" s="1"/>
      <c r="C617" s="1"/>
      <c r="D617" s="1"/>
      <c r="E617" s="1"/>
      <c r="F617" s="1"/>
      <c r="G617" s="3"/>
      <c r="H617" s="3"/>
      <c r="I617" s="1"/>
      <c r="J617" s="1"/>
    </row>
    <row r="618" spans="1:10" ht="14.25" customHeight="1">
      <c r="A618" s="1"/>
      <c r="B618" s="1"/>
      <c r="C618" s="1"/>
      <c r="D618" s="1"/>
      <c r="E618" s="1"/>
      <c r="F618" s="1"/>
      <c r="G618" s="3"/>
      <c r="H618" s="3"/>
      <c r="I618" s="1"/>
      <c r="J618" s="1"/>
    </row>
    <row r="619" spans="1:10" ht="14.25" customHeight="1">
      <c r="A619" s="1"/>
      <c r="B619" s="1"/>
      <c r="C619" s="1"/>
      <c r="D619" s="1"/>
      <c r="E619" s="1"/>
      <c r="F619" s="1"/>
      <c r="G619" s="3"/>
      <c r="H619" s="3"/>
      <c r="I619" s="1"/>
      <c r="J619" s="1"/>
    </row>
    <row r="620" spans="1:10" ht="14.25" customHeight="1">
      <c r="A620" s="1"/>
      <c r="B620" s="1"/>
      <c r="C620" s="1"/>
      <c r="D620" s="1"/>
      <c r="E620" s="1"/>
      <c r="F620" s="1"/>
      <c r="G620" s="3"/>
      <c r="H620" s="3"/>
      <c r="I620" s="1"/>
      <c r="J620" s="1"/>
    </row>
    <row r="621" spans="1:10" ht="14.25" customHeight="1">
      <c r="A621" s="1"/>
      <c r="B621" s="1"/>
      <c r="C621" s="1"/>
      <c r="D621" s="1"/>
      <c r="E621" s="1"/>
      <c r="F621" s="1"/>
      <c r="G621" s="3"/>
      <c r="H621" s="3"/>
      <c r="I621" s="1"/>
      <c r="J621" s="1"/>
    </row>
    <row r="622" spans="1:10" ht="14.25" customHeight="1">
      <c r="A622" s="1"/>
      <c r="B622" s="1"/>
      <c r="C622" s="1"/>
      <c r="D622" s="1"/>
      <c r="E622" s="1"/>
      <c r="F622" s="1"/>
      <c r="G622" s="3"/>
      <c r="H622" s="3"/>
      <c r="I622" s="1"/>
      <c r="J622" s="1"/>
    </row>
    <row r="623" spans="1:10" ht="14.25" customHeight="1">
      <c r="A623" s="1"/>
      <c r="B623" s="1"/>
      <c r="C623" s="1"/>
      <c r="D623" s="1"/>
      <c r="E623" s="1"/>
      <c r="F623" s="1"/>
      <c r="G623" s="3"/>
      <c r="H623" s="3"/>
      <c r="I623" s="1"/>
      <c r="J623" s="1"/>
    </row>
    <row r="624" spans="1:10" ht="14.25" customHeight="1">
      <c r="A624" s="1"/>
      <c r="B624" s="1"/>
      <c r="C624" s="1"/>
      <c r="D624" s="1"/>
      <c r="E624" s="1"/>
      <c r="F624" s="1"/>
      <c r="G624" s="3"/>
      <c r="H624" s="3"/>
      <c r="I624" s="1"/>
      <c r="J624" s="1"/>
    </row>
    <row r="625" spans="1:10" ht="14.25" customHeight="1">
      <c r="A625" s="1"/>
      <c r="B625" s="1"/>
      <c r="C625" s="1"/>
      <c r="D625" s="1"/>
      <c r="E625" s="1"/>
      <c r="F625" s="1"/>
      <c r="G625" s="3"/>
      <c r="H625" s="3"/>
      <c r="I625" s="1"/>
      <c r="J625" s="1"/>
    </row>
    <row r="626" spans="1:10" ht="14.25" customHeight="1">
      <c r="A626" s="1"/>
      <c r="B626" s="1"/>
      <c r="C626" s="1"/>
      <c r="D626" s="1"/>
      <c r="E626" s="1"/>
      <c r="F626" s="1"/>
      <c r="G626" s="3"/>
      <c r="H626" s="3"/>
      <c r="I626" s="1"/>
      <c r="J626" s="1"/>
    </row>
    <row r="627" spans="1:10" ht="14.25" customHeight="1">
      <c r="A627" s="1"/>
      <c r="B627" s="1"/>
      <c r="C627" s="1"/>
      <c r="D627" s="1"/>
      <c r="E627" s="1"/>
      <c r="F627" s="1"/>
      <c r="G627" s="3"/>
      <c r="H627" s="3"/>
      <c r="I627" s="1"/>
      <c r="J627" s="1"/>
    </row>
    <row r="628" spans="1:10" ht="14.25" customHeight="1">
      <c r="A628" s="1"/>
      <c r="B628" s="1"/>
      <c r="C628" s="1"/>
      <c r="D628" s="1"/>
      <c r="E628" s="1"/>
      <c r="F628" s="1"/>
      <c r="G628" s="3"/>
      <c r="H628" s="3"/>
      <c r="I628" s="1"/>
      <c r="J628" s="1"/>
    </row>
    <row r="629" spans="1:10" ht="14.25" customHeight="1">
      <c r="A629" s="1"/>
      <c r="B629" s="1"/>
      <c r="C629" s="1"/>
      <c r="D629" s="1"/>
      <c r="E629" s="1"/>
      <c r="F629" s="1"/>
      <c r="G629" s="3"/>
      <c r="H629" s="3"/>
      <c r="I629" s="1"/>
      <c r="J629" s="1"/>
    </row>
    <row r="630" spans="1:10" ht="14.25" customHeight="1">
      <c r="A630" s="1"/>
      <c r="B630" s="1"/>
      <c r="C630" s="1"/>
      <c r="D630" s="1"/>
      <c r="E630" s="1"/>
      <c r="F630" s="1"/>
      <c r="G630" s="3"/>
      <c r="H630" s="3"/>
      <c r="I630" s="1"/>
      <c r="J630" s="1"/>
    </row>
    <row r="631" spans="1:10" ht="14.25" customHeight="1">
      <c r="A631" s="1"/>
      <c r="B631" s="1"/>
      <c r="C631" s="1"/>
      <c r="D631" s="1"/>
      <c r="E631" s="1"/>
      <c r="F631" s="1"/>
      <c r="G631" s="3"/>
      <c r="H631" s="3"/>
      <c r="I631" s="1"/>
      <c r="J631" s="1"/>
    </row>
    <row r="632" spans="1:10" ht="14.25" customHeight="1">
      <c r="A632" s="1"/>
      <c r="B632" s="1"/>
      <c r="C632" s="1"/>
      <c r="D632" s="1"/>
      <c r="E632" s="1"/>
      <c r="F632" s="1"/>
      <c r="G632" s="3"/>
      <c r="H632" s="3"/>
      <c r="I632" s="1"/>
      <c r="J632" s="1"/>
    </row>
    <row r="633" spans="1:10" ht="14.25" customHeight="1">
      <c r="A633" s="1"/>
      <c r="B633" s="1"/>
      <c r="C633" s="1"/>
      <c r="D633" s="1"/>
      <c r="E633" s="1"/>
      <c r="F633" s="1"/>
      <c r="G633" s="3"/>
      <c r="H633" s="3"/>
      <c r="I633" s="1"/>
      <c r="J633" s="1"/>
    </row>
    <row r="634" spans="1:10" ht="14.25" customHeight="1">
      <c r="A634" s="1"/>
      <c r="B634" s="1"/>
      <c r="C634" s="1"/>
      <c r="D634" s="1"/>
      <c r="E634" s="1"/>
      <c r="F634" s="1"/>
      <c r="G634" s="3"/>
      <c r="H634" s="3"/>
      <c r="I634" s="1"/>
      <c r="J634" s="1"/>
    </row>
    <row r="635" spans="1:10" ht="14.25" customHeight="1">
      <c r="A635" s="1"/>
      <c r="B635" s="1"/>
      <c r="C635" s="1"/>
      <c r="D635" s="1"/>
      <c r="E635" s="1"/>
      <c r="F635" s="1"/>
      <c r="G635" s="3"/>
      <c r="H635" s="3"/>
      <c r="I635" s="1"/>
      <c r="J635" s="1"/>
    </row>
    <row r="636" spans="1:10" ht="14.25" customHeight="1">
      <c r="A636" s="1"/>
      <c r="B636" s="1"/>
      <c r="C636" s="1"/>
      <c r="D636" s="1"/>
      <c r="E636" s="1"/>
      <c r="F636" s="1"/>
      <c r="G636" s="3"/>
      <c r="H636" s="3"/>
      <c r="I636" s="1"/>
      <c r="J636" s="1"/>
    </row>
    <row r="637" spans="1:10" ht="14.25" customHeight="1">
      <c r="A637" s="1"/>
      <c r="B637" s="1"/>
      <c r="C637" s="1"/>
      <c r="D637" s="1"/>
      <c r="E637" s="1"/>
      <c r="F637" s="1"/>
      <c r="G637" s="3"/>
      <c r="H637" s="3"/>
      <c r="I637" s="1"/>
      <c r="J637" s="1"/>
    </row>
    <row r="638" spans="1:10" ht="14.25" customHeight="1">
      <c r="A638" s="1"/>
      <c r="B638" s="1"/>
      <c r="C638" s="1"/>
      <c r="D638" s="1"/>
      <c r="E638" s="1"/>
      <c r="F638" s="1"/>
      <c r="G638" s="3"/>
      <c r="H638" s="3"/>
      <c r="I638" s="1"/>
      <c r="J638" s="1"/>
    </row>
    <row r="639" spans="1:10" ht="14.25" customHeight="1">
      <c r="A639" s="1"/>
      <c r="B639" s="1"/>
      <c r="C639" s="1"/>
      <c r="D639" s="1"/>
      <c r="E639" s="1"/>
      <c r="F639" s="1"/>
      <c r="G639" s="3"/>
      <c r="H639" s="3"/>
      <c r="I639" s="1"/>
      <c r="J639" s="1"/>
    </row>
    <row r="640" spans="1:10" ht="14.25" customHeight="1">
      <c r="A640" s="1"/>
      <c r="B640" s="1"/>
      <c r="C640" s="1"/>
      <c r="D640" s="1"/>
      <c r="E640" s="1"/>
      <c r="F640" s="1"/>
      <c r="G640" s="3"/>
      <c r="H640" s="3"/>
      <c r="I640" s="1"/>
      <c r="J640" s="1"/>
    </row>
    <row r="641" spans="1:10" ht="14.25" customHeight="1">
      <c r="A641" s="1"/>
      <c r="B641" s="1"/>
      <c r="C641" s="1"/>
      <c r="D641" s="1"/>
      <c r="E641" s="1"/>
      <c r="F641" s="1"/>
      <c r="G641" s="3"/>
      <c r="H641" s="3"/>
      <c r="I641" s="1"/>
      <c r="J641" s="1"/>
    </row>
    <row r="642" spans="1:10" ht="14.25" customHeight="1">
      <c r="A642" s="1"/>
      <c r="B642" s="1"/>
      <c r="C642" s="1"/>
      <c r="D642" s="1"/>
      <c r="E642" s="1"/>
      <c r="F642" s="1"/>
      <c r="G642" s="3"/>
      <c r="H642" s="3"/>
      <c r="I642" s="1"/>
      <c r="J642" s="1"/>
    </row>
    <row r="643" spans="1:10" ht="14.25" customHeight="1">
      <c r="A643" s="1"/>
      <c r="B643" s="1"/>
      <c r="C643" s="1"/>
      <c r="D643" s="1"/>
      <c r="E643" s="1"/>
      <c r="F643" s="1"/>
      <c r="G643" s="3"/>
      <c r="H643" s="3"/>
      <c r="I643" s="1"/>
      <c r="J643" s="1"/>
    </row>
    <row r="644" spans="1:10" ht="14.25" customHeight="1">
      <c r="A644" s="1"/>
      <c r="B644" s="1"/>
      <c r="C644" s="1"/>
      <c r="D644" s="1"/>
      <c r="E644" s="1"/>
      <c r="F644" s="1"/>
      <c r="G644" s="3"/>
      <c r="H644" s="3"/>
      <c r="I644" s="1"/>
      <c r="J644" s="1"/>
    </row>
    <row r="645" spans="1:10" ht="14.25" customHeight="1">
      <c r="A645" s="1"/>
      <c r="B645" s="1"/>
      <c r="C645" s="1"/>
      <c r="D645" s="1"/>
      <c r="E645" s="1"/>
      <c r="F645" s="1"/>
      <c r="G645" s="3"/>
      <c r="H645" s="3"/>
      <c r="I645" s="1"/>
      <c r="J645" s="1"/>
    </row>
    <row r="646" spans="1:10" ht="14.25" customHeight="1">
      <c r="A646" s="1"/>
      <c r="B646" s="1"/>
      <c r="C646" s="1"/>
      <c r="D646" s="1"/>
      <c r="E646" s="1"/>
      <c r="F646" s="1"/>
      <c r="G646" s="3"/>
      <c r="H646" s="3"/>
      <c r="I646" s="1"/>
      <c r="J646" s="1"/>
    </row>
    <row r="647" spans="1:10" ht="14.25" customHeight="1">
      <c r="A647" s="1"/>
      <c r="B647" s="1"/>
      <c r="C647" s="1"/>
      <c r="D647" s="1"/>
      <c r="E647" s="1"/>
      <c r="F647" s="1"/>
      <c r="G647" s="3"/>
      <c r="H647" s="3"/>
      <c r="I647" s="1"/>
      <c r="J647" s="1"/>
    </row>
    <row r="648" spans="1:10" ht="14.25" customHeight="1">
      <c r="A648" s="1"/>
      <c r="B648" s="1"/>
      <c r="C648" s="1"/>
      <c r="D648" s="1"/>
      <c r="E648" s="1"/>
      <c r="F648" s="1"/>
      <c r="G648" s="3"/>
      <c r="H648" s="3"/>
      <c r="I648" s="1"/>
      <c r="J648" s="1"/>
    </row>
    <row r="649" spans="1:10" ht="14.25" customHeight="1">
      <c r="A649" s="1"/>
      <c r="B649" s="1"/>
      <c r="C649" s="1"/>
      <c r="D649" s="1"/>
      <c r="E649" s="1"/>
      <c r="F649" s="1"/>
      <c r="G649" s="3"/>
      <c r="H649" s="3"/>
      <c r="I649" s="1"/>
      <c r="J649" s="1"/>
    </row>
    <row r="650" spans="1:10" ht="14.25" customHeight="1">
      <c r="A650" s="1"/>
      <c r="B650" s="1"/>
      <c r="C650" s="1"/>
      <c r="D650" s="1"/>
      <c r="E650" s="1"/>
      <c r="F650" s="1"/>
      <c r="G650" s="3"/>
      <c r="H650" s="3"/>
      <c r="I650" s="1"/>
      <c r="J650" s="1"/>
    </row>
    <row r="651" spans="1:10" ht="14.25" customHeight="1">
      <c r="A651" s="1"/>
      <c r="B651" s="1"/>
      <c r="C651" s="1"/>
      <c r="D651" s="1"/>
      <c r="E651" s="1"/>
      <c r="F651" s="1"/>
      <c r="G651" s="3"/>
      <c r="H651" s="3"/>
      <c r="I651" s="1"/>
      <c r="J651" s="1"/>
    </row>
    <row r="652" spans="1:10" ht="14.25" customHeight="1">
      <c r="A652" s="1"/>
      <c r="B652" s="1"/>
      <c r="C652" s="1"/>
      <c r="D652" s="1"/>
      <c r="E652" s="1"/>
      <c r="F652" s="1"/>
      <c r="G652" s="3"/>
      <c r="H652" s="3"/>
      <c r="I652" s="1"/>
      <c r="J652" s="1"/>
    </row>
    <row r="653" spans="1:10" ht="14.25" customHeight="1">
      <c r="A653" s="1"/>
      <c r="B653" s="1"/>
      <c r="C653" s="1"/>
      <c r="D653" s="1"/>
      <c r="E653" s="1"/>
      <c r="F653" s="1"/>
      <c r="G653" s="3"/>
      <c r="H653" s="3"/>
      <c r="I653" s="1"/>
      <c r="J653" s="1"/>
    </row>
    <row r="654" spans="1:10" ht="14.25" customHeight="1">
      <c r="A654" s="1"/>
      <c r="B654" s="1"/>
      <c r="C654" s="1"/>
      <c r="D654" s="1"/>
      <c r="E654" s="1"/>
      <c r="F654" s="1"/>
      <c r="G654" s="3"/>
      <c r="H654" s="3"/>
      <c r="I654" s="1"/>
      <c r="J654" s="1"/>
    </row>
    <row r="655" spans="1:10" ht="14.25" customHeight="1">
      <c r="A655" s="1"/>
      <c r="B655" s="1"/>
      <c r="C655" s="1"/>
      <c r="D655" s="1"/>
      <c r="E655" s="1"/>
      <c r="F655" s="1"/>
      <c r="G655" s="3"/>
      <c r="H655" s="3"/>
      <c r="I655" s="1"/>
      <c r="J655" s="1"/>
    </row>
    <row r="656" spans="1:10" ht="14.25" customHeight="1">
      <c r="A656" s="1"/>
      <c r="B656" s="1"/>
      <c r="C656" s="1"/>
      <c r="D656" s="1"/>
      <c r="E656" s="1"/>
      <c r="F656" s="1"/>
      <c r="G656" s="3"/>
      <c r="H656" s="3"/>
      <c r="I656" s="1"/>
      <c r="J656" s="1"/>
    </row>
    <row r="657" spans="1:10" ht="14.25" customHeight="1">
      <c r="A657" s="1"/>
      <c r="B657" s="1"/>
      <c r="C657" s="1"/>
      <c r="D657" s="1"/>
      <c r="E657" s="1"/>
      <c r="F657" s="1"/>
      <c r="G657" s="3"/>
      <c r="H657" s="3"/>
      <c r="I657" s="1"/>
      <c r="J657" s="1"/>
    </row>
    <row r="658" spans="1:10" ht="14.25" customHeight="1">
      <c r="A658" s="1"/>
      <c r="B658" s="1"/>
      <c r="C658" s="1"/>
      <c r="D658" s="1"/>
      <c r="E658" s="1"/>
      <c r="F658" s="1"/>
      <c r="G658" s="3"/>
      <c r="H658" s="3"/>
      <c r="I658" s="1"/>
      <c r="J658" s="1"/>
    </row>
    <row r="659" spans="1:10" ht="14.25" customHeight="1">
      <c r="A659" s="1"/>
      <c r="B659" s="1"/>
      <c r="C659" s="1"/>
      <c r="D659" s="1"/>
      <c r="E659" s="1"/>
      <c r="F659" s="1"/>
      <c r="G659" s="3"/>
      <c r="H659" s="3"/>
      <c r="I659" s="1"/>
      <c r="J659" s="1"/>
    </row>
    <row r="660" spans="1:10" ht="14.25" customHeight="1">
      <c r="A660" s="1"/>
      <c r="B660" s="1"/>
      <c r="C660" s="1"/>
      <c r="D660" s="1"/>
      <c r="E660" s="1"/>
      <c r="F660" s="1"/>
      <c r="G660" s="3"/>
      <c r="H660" s="3"/>
      <c r="I660" s="1"/>
      <c r="J660" s="1"/>
    </row>
    <row r="661" spans="1:10" ht="14.25" customHeight="1">
      <c r="A661" s="1"/>
      <c r="B661" s="1"/>
      <c r="C661" s="1"/>
      <c r="D661" s="1"/>
      <c r="E661" s="1"/>
      <c r="F661" s="1"/>
      <c r="G661" s="3"/>
      <c r="H661" s="3"/>
      <c r="I661" s="1"/>
      <c r="J661" s="1"/>
    </row>
    <row r="662" spans="1:10" ht="14.25" customHeight="1">
      <c r="A662" s="1"/>
      <c r="B662" s="1"/>
      <c r="C662" s="1"/>
      <c r="D662" s="1"/>
      <c r="E662" s="1"/>
      <c r="F662" s="1"/>
      <c r="G662" s="3"/>
      <c r="H662" s="3"/>
      <c r="I662" s="1"/>
      <c r="J662" s="1"/>
    </row>
    <row r="663" spans="1:10" ht="14.25" customHeight="1">
      <c r="A663" s="1"/>
      <c r="B663" s="1"/>
      <c r="C663" s="1"/>
      <c r="D663" s="1"/>
      <c r="E663" s="1"/>
      <c r="F663" s="1"/>
      <c r="G663" s="3"/>
      <c r="H663" s="3"/>
      <c r="I663" s="1"/>
      <c r="J663" s="1"/>
    </row>
    <row r="664" spans="1:10" ht="14.25" customHeight="1">
      <c r="A664" s="1"/>
      <c r="B664" s="1"/>
      <c r="C664" s="1"/>
      <c r="D664" s="1"/>
      <c r="E664" s="1"/>
      <c r="F664" s="1"/>
      <c r="G664" s="3"/>
      <c r="H664" s="3"/>
      <c r="I664" s="1"/>
      <c r="J664" s="1"/>
    </row>
    <row r="665" spans="1:10" ht="14.25" customHeight="1">
      <c r="A665" s="1"/>
      <c r="B665" s="1"/>
      <c r="C665" s="1"/>
      <c r="D665" s="1"/>
      <c r="E665" s="1"/>
      <c r="F665" s="1"/>
      <c r="G665" s="3"/>
      <c r="H665" s="3"/>
      <c r="I665" s="1"/>
      <c r="J665" s="1"/>
    </row>
    <row r="666" spans="1:10" ht="14.25" customHeight="1">
      <c r="A666" s="1"/>
      <c r="B666" s="1"/>
      <c r="C666" s="1"/>
      <c r="D666" s="1"/>
      <c r="E666" s="1"/>
      <c r="F666" s="1"/>
      <c r="G666" s="3"/>
      <c r="H666" s="3"/>
      <c r="I666" s="1"/>
      <c r="J666" s="1"/>
    </row>
    <row r="667" spans="1:10" ht="14.25" customHeight="1">
      <c r="A667" s="1"/>
      <c r="B667" s="1"/>
      <c r="C667" s="1"/>
      <c r="D667" s="1"/>
      <c r="E667" s="1"/>
      <c r="F667" s="1"/>
      <c r="G667" s="3"/>
      <c r="H667" s="3"/>
      <c r="I667" s="1"/>
      <c r="J667" s="1"/>
    </row>
    <row r="668" spans="1:10" ht="14.25" customHeight="1">
      <c r="A668" s="1"/>
      <c r="B668" s="1"/>
      <c r="C668" s="1"/>
      <c r="D668" s="1"/>
      <c r="E668" s="1"/>
      <c r="F668" s="1"/>
      <c r="G668" s="3"/>
      <c r="H668" s="3"/>
      <c r="I668" s="1"/>
      <c r="J668" s="1"/>
    </row>
    <row r="669" spans="1:10" ht="14.25" customHeight="1">
      <c r="A669" s="1"/>
      <c r="B669" s="1"/>
      <c r="C669" s="1"/>
      <c r="D669" s="1"/>
      <c r="E669" s="1"/>
      <c r="F669" s="1"/>
      <c r="G669" s="3"/>
      <c r="H669" s="3"/>
      <c r="I669" s="1"/>
      <c r="J669" s="1"/>
    </row>
    <row r="670" spans="1:10" ht="14.25" customHeight="1">
      <c r="A670" s="1"/>
      <c r="B670" s="1"/>
      <c r="C670" s="1"/>
      <c r="D670" s="1"/>
      <c r="E670" s="1"/>
      <c r="F670" s="1"/>
      <c r="G670" s="3"/>
      <c r="H670" s="3"/>
      <c r="I670" s="1"/>
      <c r="J670" s="1"/>
    </row>
    <row r="671" spans="1:10" ht="14.25" customHeight="1">
      <c r="A671" s="1"/>
      <c r="B671" s="1"/>
      <c r="C671" s="1"/>
      <c r="D671" s="1"/>
      <c r="E671" s="1"/>
      <c r="F671" s="1"/>
      <c r="G671" s="3"/>
      <c r="H671" s="3"/>
      <c r="I671" s="1"/>
      <c r="J671" s="1"/>
    </row>
    <row r="672" spans="1:10" ht="14.25" customHeight="1">
      <c r="A672" s="1"/>
      <c r="B672" s="1"/>
      <c r="C672" s="1"/>
      <c r="D672" s="1"/>
      <c r="E672" s="1"/>
      <c r="F672" s="1"/>
      <c r="G672" s="3"/>
      <c r="H672" s="3"/>
      <c r="I672" s="1"/>
      <c r="J672" s="1"/>
    </row>
    <row r="673" spans="1:10" ht="14.25" customHeight="1">
      <c r="A673" s="1"/>
      <c r="B673" s="1"/>
      <c r="C673" s="1"/>
      <c r="D673" s="1"/>
      <c r="E673" s="1"/>
      <c r="F673" s="1"/>
      <c r="G673" s="3"/>
      <c r="H673" s="3"/>
      <c r="I673" s="1"/>
      <c r="J673" s="1"/>
    </row>
    <row r="674" spans="1:10" ht="14.25" customHeight="1">
      <c r="A674" s="1"/>
      <c r="B674" s="1"/>
      <c r="C674" s="1"/>
      <c r="D674" s="1"/>
      <c r="E674" s="1"/>
      <c r="F674" s="1"/>
      <c r="G674" s="3"/>
      <c r="H674" s="3"/>
      <c r="I674" s="1"/>
      <c r="J674" s="1"/>
    </row>
    <row r="675" spans="1:10" ht="14.25" customHeight="1">
      <c r="A675" s="1"/>
      <c r="B675" s="1"/>
      <c r="C675" s="1"/>
      <c r="D675" s="1"/>
      <c r="E675" s="1"/>
      <c r="F675" s="1"/>
      <c r="G675" s="3"/>
      <c r="H675" s="3"/>
      <c r="I675" s="1"/>
      <c r="J675" s="1"/>
    </row>
    <row r="676" spans="1:10" ht="14.25" customHeight="1">
      <c r="A676" s="1"/>
      <c r="B676" s="1"/>
      <c r="C676" s="1"/>
      <c r="D676" s="1"/>
      <c r="E676" s="1"/>
      <c r="F676" s="1"/>
      <c r="G676" s="3"/>
      <c r="H676" s="3"/>
      <c r="I676" s="1"/>
      <c r="J676" s="1"/>
    </row>
    <row r="677" spans="1:10" ht="14.25" customHeight="1">
      <c r="A677" s="1"/>
      <c r="B677" s="1"/>
      <c r="C677" s="1"/>
      <c r="D677" s="1"/>
      <c r="E677" s="1"/>
      <c r="F677" s="1"/>
      <c r="G677" s="3"/>
      <c r="H677" s="3"/>
      <c r="I677" s="1"/>
      <c r="J677" s="1"/>
    </row>
    <row r="678" spans="1:10" ht="14.25" customHeight="1">
      <c r="A678" s="1"/>
      <c r="B678" s="1"/>
      <c r="C678" s="1"/>
      <c r="D678" s="1"/>
      <c r="E678" s="1"/>
      <c r="F678" s="1"/>
      <c r="G678" s="3"/>
      <c r="H678" s="3"/>
      <c r="I678" s="1"/>
      <c r="J678" s="1"/>
    </row>
    <row r="679" spans="1:10" ht="14.25" customHeight="1">
      <c r="A679" s="1"/>
      <c r="B679" s="1"/>
      <c r="C679" s="1"/>
      <c r="D679" s="1"/>
      <c r="E679" s="1"/>
      <c r="F679" s="1"/>
      <c r="G679" s="3"/>
      <c r="H679" s="3"/>
      <c r="I679" s="1"/>
      <c r="J679" s="1"/>
    </row>
    <row r="680" spans="1:10" ht="14.25" customHeight="1">
      <c r="A680" s="1"/>
      <c r="B680" s="1"/>
      <c r="C680" s="1"/>
      <c r="D680" s="1"/>
      <c r="E680" s="1"/>
      <c r="F680" s="1"/>
      <c r="G680" s="3"/>
      <c r="H680" s="3"/>
      <c r="I680" s="1"/>
      <c r="J680" s="1"/>
    </row>
    <row r="681" spans="1:10" ht="14.25" customHeight="1">
      <c r="A681" s="1"/>
      <c r="B681" s="1"/>
      <c r="C681" s="1"/>
      <c r="D681" s="1"/>
      <c r="E681" s="1"/>
      <c r="F681" s="1"/>
      <c r="G681" s="3"/>
      <c r="H681" s="3"/>
      <c r="I681" s="1"/>
      <c r="J681" s="1"/>
    </row>
    <row r="682" spans="1:10" ht="14.25" customHeight="1">
      <c r="A682" s="1"/>
      <c r="B682" s="1"/>
      <c r="C682" s="1"/>
      <c r="D682" s="1"/>
      <c r="E682" s="1"/>
      <c r="F682" s="1"/>
      <c r="G682" s="3"/>
      <c r="H682" s="3"/>
      <c r="I682" s="1"/>
      <c r="J682" s="1"/>
    </row>
    <row r="683" spans="1:10" ht="14.25" customHeight="1">
      <c r="A683" s="1"/>
      <c r="B683" s="1"/>
      <c r="C683" s="1"/>
      <c r="D683" s="1"/>
      <c r="E683" s="1"/>
      <c r="F683" s="1"/>
      <c r="G683" s="3"/>
      <c r="H683" s="3"/>
      <c r="I683" s="1"/>
      <c r="J683" s="1"/>
    </row>
    <row r="684" spans="1:10" ht="14.25" customHeight="1">
      <c r="A684" s="1"/>
      <c r="B684" s="1"/>
      <c r="C684" s="1"/>
      <c r="D684" s="1"/>
      <c r="E684" s="1"/>
      <c r="F684" s="1"/>
      <c r="G684" s="3"/>
      <c r="H684" s="3"/>
      <c r="I684" s="1"/>
      <c r="J684" s="1"/>
    </row>
    <row r="685" spans="1:10" ht="14.25" customHeight="1">
      <c r="A685" s="1"/>
      <c r="B685" s="1"/>
      <c r="C685" s="1"/>
      <c r="D685" s="1"/>
      <c r="E685" s="1"/>
      <c r="F685" s="1"/>
      <c r="G685" s="3"/>
      <c r="H685" s="3"/>
      <c r="I685" s="1"/>
      <c r="J685" s="1"/>
    </row>
    <row r="686" spans="1:10" ht="14.25" customHeight="1">
      <c r="A686" s="1"/>
      <c r="B686" s="1"/>
      <c r="C686" s="1"/>
      <c r="D686" s="1"/>
      <c r="E686" s="1"/>
      <c r="F686" s="1"/>
      <c r="G686" s="3"/>
      <c r="H686" s="3"/>
      <c r="I686" s="1"/>
      <c r="J686" s="1"/>
    </row>
    <row r="687" spans="1:10" ht="14.25" customHeight="1">
      <c r="A687" s="1"/>
      <c r="B687" s="1"/>
      <c r="C687" s="1"/>
      <c r="D687" s="1"/>
      <c r="E687" s="1"/>
      <c r="F687" s="1"/>
      <c r="G687" s="3"/>
      <c r="H687" s="3"/>
      <c r="I687" s="1"/>
      <c r="J687" s="1"/>
    </row>
    <row r="688" spans="1:10" ht="14.25" customHeight="1">
      <c r="A688" s="1"/>
      <c r="B688" s="1"/>
      <c r="C688" s="1"/>
      <c r="D688" s="1"/>
      <c r="E688" s="1"/>
      <c r="F688" s="1"/>
      <c r="G688" s="3"/>
      <c r="H688" s="3"/>
      <c r="I688" s="1"/>
      <c r="J688" s="1"/>
    </row>
    <row r="689" spans="1:10" ht="14.25" customHeight="1">
      <c r="A689" s="1"/>
      <c r="B689" s="1"/>
      <c r="C689" s="1"/>
      <c r="D689" s="1"/>
      <c r="E689" s="1"/>
      <c r="F689" s="1"/>
      <c r="G689" s="3"/>
      <c r="H689" s="3"/>
      <c r="I689" s="1"/>
      <c r="J689" s="1"/>
    </row>
    <row r="690" spans="1:10" ht="14.25" customHeight="1">
      <c r="A690" s="1"/>
      <c r="B690" s="1"/>
      <c r="C690" s="1"/>
      <c r="D690" s="1"/>
      <c r="E690" s="1"/>
      <c r="F690" s="1"/>
      <c r="G690" s="3"/>
      <c r="H690" s="3"/>
      <c r="I690" s="1"/>
      <c r="J690" s="1"/>
    </row>
    <row r="691" spans="1:10" ht="14.25" customHeight="1">
      <c r="A691" s="1"/>
      <c r="B691" s="1"/>
      <c r="C691" s="1"/>
      <c r="D691" s="1"/>
      <c r="E691" s="1"/>
      <c r="F691" s="1"/>
      <c r="G691" s="3"/>
      <c r="H691" s="3"/>
      <c r="I691" s="1"/>
      <c r="J691" s="1"/>
    </row>
    <row r="692" spans="1:10" ht="14.25" customHeight="1">
      <c r="A692" s="1"/>
      <c r="B692" s="1"/>
      <c r="C692" s="1"/>
      <c r="D692" s="1"/>
      <c r="E692" s="1"/>
      <c r="F692" s="1"/>
      <c r="G692" s="3"/>
      <c r="H692" s="3"/>
      <c r="I692" s="1"/>
      <c r="J692" s="1"/>
    </row>
    <row r="693" spans="1:10" ht="14.25" customHeight="1">
      <c r="A693" s="1"/>
      <c r="B693" s="1"/>
      <c r="C693" s="1"/>
      <c r="D693" s="1"/>
      <c r="E693" s="1"/>
      <c r="F693" s="1"/>
      <c r="G693" s="3"/>
      <c r="H693" s="3"/>
      <c r="I693" s="1"/>
      <c r="J693" s="1"/>
    </row>
    <row r="694" spans="1:10" ht="14.25" customHeight="1">
      <c r="A694" s="1"/>
      <c r="B694" s="1"/>
      <c r="C694" s="1"/>
      <c r="D694" s="1"/>
      <c r="E694" s="1"/>
      <c r="F694" s="1"/>
      <c r="G694" s="3"/>
      <c r="H694" s="3"/>
      <c r="I694" s="1"/>
      <c r="J694" s="1"/>
    </row>
    <row r="695" spans="1:10" ht="14.25" customHeight="1">
      <c r="A695" s="1"/>
      <c r="B695" s="1"/>
      <c r="C695" s="1"/>
      <c r="D695" s="1"/>
      <c r="E695" s="1"/>
      <c r="F695" s="1"/>
      <c r="G695" s="3"/>
      <c r="H695" s="3"/>
      <c r="I695" s="1"/>
      <c r="J695" s="1"/>
    </row>
    <row r="696" spans="1:10" ht="14.25" customHeight="1">
      <c r="A696" s="1"/>
      <c r="B696" s="1"/>
      <c r="C696" s="1"/>
      <c r="D696" s="1"/>
      <c r="E696" s="1"/>
      <c r="F696" s="1"/>
      <c r="G696" s="3"/>
      <c r="H696" s="3"/>
      <c r="I696" s="1"/>
      <c r="J696" s="1"/>
    </row>
    <row r="697" spans="1:10" ht="14.25" customHeight="1">
      <c r="A697" s="1"/>
      <c r="B697" s="1"/>
      <c r="C697" s="1"/>
      <c r="D697" s="1"/>
      <c r="E697" s="1"/>
      <c r="F697" s="1"/>
      <c r="G697" s="3"/>
      <c r="H697" s="3"/>
      <c r="I697" s="1"/>
      <c r="J697" s="1"/>
    </row>
    <row r="698" spans="1:10" ht="14.25" customHeight="1">
      <c r="A698" s="1"/>
      <c r="B698" s="1"/>
      <c r="C698" s="1"/>
      <c r="D698" s="1"/>
      <c r="E698" s="1"/>
      <c r="F698" s="1"/>
      <c r="G698" s="3"/>
      <c r="H698" s="3"/>
      <c r="I698" s="1"/>
      <c r="J698" s="1"/>
    </row>
    <row r="699" spans="1:10" ht="14.25" customHeight="1">
      <c r="A699" s="1"/>
      <c r="B699" s="1"/>
      <c r="C699" s="1"/>
      <c r="D699" s="1"/>
      <c r="E699" s="1"/>
      <c r="F699" s="1"/>
      <c r="G699" s="3"/>
      <c r="H699" s="3"/>
      <c r="I699" s="1"/>
      <c r="J699" s="1"/>
    </row>
    <row r="700" spans="1:10" ht="14.25" customHeight="1">
      <c r="A700" s="1"/>
      <c r="B700" s="1"/>
      <c r="C700" s="1"/>
      <c r="D700" s="1"/>
      <c r="E700" s="1"/>
      <c r="F700" s="1"/>
      <c r="G700" s="3"/>
      <c r="H700" s="3"/>
      <c r="I700" s="1"/>
      <c r="J700" s="1"/>
    </row>
    <row r="701" spans="1:10" ht="14.25" customHeight="1">
      <c r="A701" s="1"/>
      <c r="B701" s="1"/>
      <c r="C701" s="1"/>
      <c r="D701" s="1"/>
      <c r="E701" s="1"/>
      <c r="F701" s="1"/>
      <c r="G701" s="3"/>
      <c r="H701" s="3"/>
      <c r="I701" s="1"/>
      <c r="J701" s="1"/>
    </row>
    <row r="702" spans="1:10" ht="14.25" customHeight="1">
      <c r="A702" s="1"/>
      <c r="B702" s="1"/>
      <c r="C702" s="1"/>
      <c r="D702" s="1"/>
      <c r="E702" s="1"/>
      <c r="F702" s="1"/>
      <c r="G702" s="3"/>
      <c r="H702" s="3"/>
      <c r="I702" s="1"/>
      <c r="J702" s="1"/>
    </row>
    <row r="703" spans="1:10" ht="14.25" customHeight="1">
      <c r="A703" s="1"/>
      <c r="B703" s="1"/>
      <c r="C703" s="1"/>
      <c r="D703" s="1"/>
      <c r="E703" s="1"/>
      <c r="F703" s="1"/>
      <c r="G703" s="3"/>
      <c r="H703" s="3"/>
      <c r="I703" s="1"/>
      <c r="J703" s="1"/>
    </row>
    <row r="704" spans="1:10" ht="14.25" customHeight="1">
      <c r="A704" s="1"/>
      <c r="B704" s="1"/>
      <c r="C704" s="1"/>
      <c r="D704" s="1"/>
      <c r="E704" s="1"/>
      <c r="F704" s="1"/>
      <c r="G704" s="3"/>
      <c r="H704" s="3"/>
      <c r="I704" s="1"/>
      <c r="J704" s="1"/>
    </row>
    <row r="705" spans="1:10" ht="14.25" customHeight="1">
      <c r="A705" s="1"/>
      <c r="B705" s="1"/>
      <c r="C705" s="1"/>
      <c r="D705" s="1"/>
      <c r="E705" s="1"/>
      <c r="F705" s="1"/>
      <c r="G705" s="3"/>
      <c r="H705" s="3"/>
      <c r="I705" s="1"/>
      <c r="J705" s="1"/>
    </row>
    <row r="706" spans="1:10" ht="14.25" customHeight="1">
      <c r="A706" s="1"/>
      <c r="B706" s="1"/>
      <c r="C706" s="1"/>
      <c r="D706" s="1"/>
      <c r="E706" s="1"/>
      <c r="F706" s="1"/>
      <c r="G706" s="3"/>
      <c r="H706" s="3"/>
      <c r="I706" s="1"/>
      <c r="J706" s="1"/>
    </row>
    <row r="707" spans="1:10" ht="14.25" customHeight="1">
      <c r="A707" s="1"/>
      <c r="B707" s="1"/>
      <c r="C707" s="1"/>
      <c r="D707" s="1"/>
      <c r="E707" s="1"/>
      <c r="F707" s="1"/>
      <c r="G707" s="3"/>
      <c r="H707" s="3"/>
      <c r="I707" s="1"/>
      <c r="J707" s="1"/>
    </row>
    <row r="708" spans="1:10" ht="14.25" customHeight="1">
      <c r="A708" s="1"/>
      <c r="B708" s="1"/>
      <c r="C708" s="1"/>
      <c r="D708" s="1"/>
      <c r="E708" s="1"/>
      <c r="F708" s="1"/>
      <c r="G708" s="3"/>
      <c r="H708" s="3"/>
      <c r="I708" s="1"/>
      <c r="J708" s="1"/>
    </row>
    <row r="709" spans="1:10" ht="14.25" customHeight="1">
      <c r="A709" s="1"/>
      <c r="B709" s="1"/>
      <c r="C709" s="1"/>
      <c r="D709" s="1"/>
      <c r="E709" s="1"/>
      <c r="F709" s="1"/>
      <c r="G709" s="3"/>
      <c r="H709" s="3"/>
      <c r="I709" s="1"/>
      <c r="J709" s="1"/>
    </row>
    <row r="710" spans="1:10" ht="14.25" customHeight="1">
      <c r="A710" s="1"/>
      <c r="B710" s="1"/>
      <c r="C710" s="1"/>
      <c r="D710" s="1"/>
      <c r="E710" s="1"/>
      <c r="F710" s="1"/>
      <c r="G710" s="3"/>
      <c r="H710" s="3"/>
      <c r="I710" s="1"/>
      <c r="J710" s="1"/>
    </row>
    <row r="711" spans="1:10" ht="14.25" customHeight="1">
      <c r="A711" s="1"/>
      <c r="B711" s="1"/>
      <c r="C711" s="1"/>
      <c r="D711" s="1"/>
      <c r="E711" s="1"/>
      <c r="F711" s="1"/>
      <c r="G711" s="3"/>
      <c r="H711" s="3"/>
      <c r="I711" s="1"/>
      <c r="J711" s="1"/>
    </row>
    <row r="712" spans="1:10" ht="14.25" customHeight="1">
      <c r="A712" s="1"/>
      <c r="B712" s="1"/>
      <c r="C712" s="1"/>
      <c r="D712" s="1"/>
      <c r="E712" s="1"/>
      <c r="F712" s="1"/>
      <c r="G712" s="3"/>
      <c r="H712" s="3"/>
      <c r="I712" s="1"/>
      <c r="J712" s="1"/>
    </row>
    <row r="713" spans="1:10" ht="14.25" customHeight="1">
      <c r="A713" s="1"/>
      <c r="B713" s="1"/>
      <c r="C713" s="1"/>
      <c r="D713" s="1"/>
      <c r="E713" s="1"/>
      <c r="F713" s="1"/>
      <c r="G713" s="3"/>
      <c r="H713" s="3"/>
      <c r="I713" s="1"/>
      <c r="J713" s="1"/>
    </row>
    <row r="714" spans="1:10" ht="14.25" customHeight="1">
      <c r="A714" s="1"/>
      <c r="B714" s="1"/>
      <c r="C714" s="1"/>
      <c r="D714" s="1"/>
      <c r="E714" s="1"/>
      <c r="F714" s="1"/>
      <c r="G714" s="3"/>
      <c r="H714" s="3"/>
      <c r="I714" s="1"/>
      <c r="J714" s="1"/>
    </row>
    <row r="715" spans="1:10" ht="14.25" customHeight="1">
      <c r="A715" s="1"/>
      <c r="B715" s="1"/>
      <c r="C715" s="1"/>
      <c r="D715" s="1"/>
      <c r="E715" s="1"/>
      <c r="F715" s="1"/>
      <c r="G715" s="3"/>
      <c r="H715" s="3"/>
      <c r="I715" s="1"/>
      <c r="J715" s="1"/>
    </row>
    <row r="716" spans="1:10" ht="14.25" customHeight="1">
      <c r="A716" s="1"/>
      <c r="B716" s="1"/>
      <c r="C716" s="1"/>
      <c r="D716" s="1"/>
      <c r="E716" s="1"/>
      <c r="F716" s="1"/>
      <c r="G716" s="3"/>
      <c r="H716" s="3"/>
      <c r="I716" s="1"/>
      <c r="J716" s="1"/>
    </row>
    <row r="717" spans="1:10" ht="14.25" customHeight="1">
      <c r="A717" s="1"/>
      <c r="B717" s="1"/>
      <c r="C717" s="1"/>
      <c r="D717" s="1"/>
      <c r="E717" s="1"/>
      <c r="F717" s="1"/>
      <c r="G717" s="3"/>
      <c r="H717" s="3"/>
      <c r="I717" s="1"/>
      <c r="J717" s="1"/>
    </row>
    <row r="718" spans="1:10" ht="14.25" customHeight="1">
      <c r="A718" s="1"/>
      <c r="B718" s="1"/>
      <c r="C718" s="1"/>
      <c r="D718" s="1"/>
      <c r="E718" s="1"/>
      <c r="F718" s="1"/>
      <c r="G718" s="3"/>
      <c r="H718" s="3"/>
      <c r="I718" s="1"/>
      <c r="J718" s="1"/>
    </row>
    <row r="719" spans="1:10" ht="14.25" customHeight="1">
      <c r="A719" s="1"/>
      <c r="B719" s="1"/>
      <c r="C719" s="1"/>
      <c r="D719" s="1"/>
      <c r="E719" s="1"/>
      <c r="F719" s="1"/>
      <c r="G719" s="3"/>
      <c r="H719" s="3"/>
      <c r="I719" s="1"/>
      <c r="J719" s="1"/>
    </row>
    <row r="720" spans="1:10" ht="14.25" customHeight="1">
      <c r="A720" s="1"/>
      <c r="B720" s="1"/>
      <c r="C720" s="1"/>
      <c r="D720" s="1"/>
      <c r="E720" s="1"/>
      <c r="F720" s="1"/>
      <c r="G720" s="3"/>
      <c r="H720" s="3"/>
      <c r="I720" s="1"/>
      <c r="J720" s="1"/>
    </row>
    <row r="721" spans="1:10" ht="14.25" customHeight="1">
      <c r="A721" s="1"/>
      <c r="B721" s="1"/>
      <c r="C721" s="1"/>
      <c r="D721" s="1"/>
      <c r="E721" s="1"/>
      <c r="F721" s="1"/>
      <c r="G721" s="3"/>
      <c r="H721" s="3"/>
      <c r="I721" s="1"/>
      <c r="J721" s="1"/>
    </row>
    <row r="722" spans="1:10" ht="14.25" customHeight="1">
      <c r="A722" s="1"/>
      <c r="B722" s="1"/>
      <c r="C722" s="1"/>
      <c r="D722" s="1"/>
      <c r="E722" s="1"/>
      <c r="F722" s="1"/>
      <c r="G722" s="3"/>
      <c r="H722" s="3"/>
      <c r="I722" s="1"/>
      <c r="J722" s="1"/>
    </row>
    <row r="723" spans="1:10" ht="14.25" customHeight="1">
      <c r="A723" s="1"/>
      <c r="B723" s="1"/>
      <c r="C723" s="1"/>
      <c r="D723" s="1"/>
      <c r="E723" s="1"/>
      <c r="F723" s="1"/>
      <c r="G723" s="3"/>
      <c r="H723" s="3"/>
      <c r="I723" s="1"/>
      <c r="J723" s="1"/>
    </row>
    <row r="724" spans="1:10" ht="14.25" customHeight="1">
      <c r="A724" s="1"/>
      <c r="B724" s="1"/>
      <c r="C724" s="1"/>
      <c r="D724" s="1"/>
      <c r="E724" s="1"/>
      <c r="F724" s="1"/>
      <c r="G724" s="3"/>
      <c r="H724" s="3"/>
      <c r="I724" s="1"/>
      <c r="J724" s="1"/>
    </row>
    <row r="725" spans="1:10" ht="14.25" customHeight="1">
      <c r="A725" s="1"/>
      <c r="B725" s="1"/>
      <c r="C725" s="1"/>
      <c r="D725" s="1"/>
      <c r="E725" s="1"/>
      <c r="F725" s="1"/>
      <c r="G725" s="3"/>
      <c r="H725" s="3"/>
      <c r="I725" s="1"/>
      <c r="J725" s="1"/>
    </row>
    <row r="726" spans="1:10" ht="14.25" customHeight="1">
      <c r="A726" s="1"/>
      <c r="B726" s="1"/>
      <c r="C726" s="1"/>
      <c r="D726" s="1"/>
      <c r="E726" s="1"/>
      <c r="F726" s="1"/>
      <c r="G726" s="3"/>
      <c r="H726" s="3"/>
      <c r="I726" s="1"/>
      <c r="J726" s="1"/>
    </row>
    <row r="727" spans="1:10" ht="14.25" customHeight="1">
      <c r="A727" s="1"/>
      <c r="B727" s="1"/>
      <c r="C727" s="1"/>
      <c r="D727" s="1"/>
      <c r="E727" s="1"/>
      <c r="F727" s="1"/>
      <c r="G727" s="3"/>
      <c r="H727" s="3"/>
      <c r="I727" s="1"/>
      <c r="J727" s="1"/>
    </row>
    <row r="728" spans="1:10" ht="14.25" customHeight="1">
      <c r="A728" s="1"/>
      <c r="B728" s="1"/>
      <c r="C728" s="1"/>
      <c r="D728" s="1"/>
      <c r="E728" s="1"/>
      <c r="F728" s="1"/>
      <c r="G728" s="3"/>
      <c r="H728" s="3"/>
      <c r="I728" s="1"/>
      <c r="J728" s="1"/>
    </row>
    <row r="729" spans="1:10" ht="14.25" customHeight="1">
      <c r="A729" s="1"/>
      <c r="B729" s="1"/>
      <c r="C729" s="1"/>
      <c r="D729" s="1"/>
      <c r="E729" s="1"/>
      <c r="F729" s="1"/>
      <c r="G729" s="3"/>
      <c r="H729" s="3"/>
      <c r="I729" s="1"/>
      <c r="J729" s="1"/>
    </row>
    <row r="730" spans="1:10" ht="14.25" customHeight="1">
      <c r="A730" s="1"/>
      <c r="B730" s="1"/>
      <c r="C730" s="1"/>
      <c r="D730" s="1"/>
      <c r="E730" s="1"/>
      <c r="F730" s="1"/>
      <c r="G730" s="3"/>
      <c r="H730" s="3"/>
      <c r="I730" s="1"/>
      <c r="J730" s="1"/>
    </row>
    <row r="731" spans="1:10" ht="14.25" customHeight="1">
      <c r="A731" s="1"/>
      <c r="B731" s="1"/>
      <c r="C731" s="1"/>
      <c r="D731" s="1"/>
      <c r="E731" s="1"/>
      <c r="F731" s="1"/>
      <c r="G731" s="3"/>
      <c r="H731" s="3"/>
      <c r="I731" s="1"/>
      <c r="J731" s="1"/>
    </row>
    <row r="732" spans="1:10" ht="14.25" customHeight="1">
      <c r="A732" s="1"/>
      <c r="B732" s="1"/>
      <c r="C732" s="1"/>
      <c r="D732" s="1"/>
      <c r="E732" s="1"/>
      <c r="F732" s="1"/>
      <c r="G732" s="3"/>
      <c r="H732" s="3"/>
      <c r="I732" s="1"/>
      <c r="J732" s="1"/>
    </row>
    <row r="733" spans="1:10" ht="14.25" customHeight="1">
      <c r="A733" s="1"/>
      <c r="B733" s="1"/>
      <c r="C733" s="1"/>
      <c r="D733" s="1"/>
      <c r="E733" s="1"/>
      <c r="F733" s="1"/>
      <c r="G733" s="3"/>
      <c r="H733" s="3"/>
      <c r="I733" s="1"/>
      <c r="J733" s="1"/>
    </row>
    <row r="734" spans="1:10" ht="14.25" customHeight="1">
      <c r="A734" s="1"/>
      <c r="B734" s="1"/>
      <c r="C734" s="1"/>
      <c r="D734" s="1"/>
      <c r="E734" s="1"/>
      <c r="F734" s="1"/>
      <c r="G734" s="3"/>
      <c r="H734" s="3"/>
      <c r="I734" s="1"/>
      <c r="J734" s="1"/>
    </row>
    <row r="735" spans="1:10" ht="14.25" customHeight="1">
      <c r="A735" s="1"/>
      <c r="B735" s="1"/>
      <c r="C735" s="1"/>
      <c r="D735" s="1"/>
      <c r="E735" s="1"/>
      <c r="F735" s="1"/>
      <c r="G735" s="3"/>
      <c r="H735" s="3"/>
      <c r="I735" s="1"/>
      <c r="J735" s="1"/>
    </row>
    <row r="736" spans="1:10" ht="14.25" customHeight="1">
      <c r="A736" s="1"/>
      <c r="B736" s="1"/>
      <c r="C736" s="1"/>
      <c r="D736" s="1"/>
      <c r="E736" s="1"/>
      <c r="F736" s="1"/>
      <c r="G736" s="3"/>
      <c r="H736" s="3"/>
      <c r="I736" s="1"/>
      <c r="J736" s="1"/>
    </row>
    <row r="737" spans="1:10" ht="14.25" customHeight="1">
      <c r="A737" s="1"/>
      <c r="B737" s="1"/>
      <c r="C737" s="1"/>
      <c r="D737" s="1"/>
      <c r="E737" s="1"/>
      <c r="F737" s="1"/>
      <c r="G737" s="3"/>
      <c r="H737" s="3"/>
      <c r="I737" s="1"/>
      <c r="J737" s="1"/>
    </row>
    <row r="738" spans="1:10" ht="14.25" customHeight="1">
      <c r="A738" s="1"/>
      <c r="B738" s="1"/>
      <c r="C738" s="1"/>
      <c r="D738" s="1"/>
      <c r="E738" s="1"/>
      <c r="F738" s="1"/>
      <c r="G738" s="3"/>
      <c r="H738" s="3"/>
      <c r="I738" s="1"/>
      <c r="J738" s="1"/>
    </row>
    <row r="739" spans="1:10" ht="14.25" customHeight="1">
      <c r="A739" s="1"/>
      <c r="B739" s="1"/>
      <c r="C739" s="1"/>
      <c r="D739" s="1"/>
      <c r="E739" s="1"/>
      <c r="F739" s="1"/>
      <c r="G739" s="3"/>
      <c r="H739" s="3"/>
      <c r="I739" s="1"/>
      <c r="J739" s="1"/>
    </row>
    <row r="740" spans="1:10" ht="14.25" customHeight="1">
      <c r="A740" s="1"/>
      <c r="B740" s="1"/>
      <c r="C740" s="1"/>
      <c r="D740" s="1"/>
      <c r="E740" s="1"/>
      <c r="F740" s="1"/>
      <c r="G740" s="3"/>
      <c r="H740" s="3"/>
      <c r="I740" s="1"/>
      <c r="J740" s="1"/>
    </row>
    <row r="741" spans="1:10" ht="14.25" customHeight="1">
      <c r="A741" s="1"/>
      <c r="B741" s="1"/>
      <c r="C741" s="1"/>
      <c r="D741" s="1"/>
      <c r="E741" s="1"/>
      <c r="F741" s="1"/>
      <c r="G741" s="3"/>
      <c r="H741" s="3"/>
      <c r="I741" s="1"/>
      <c r="J741" s="1"/>
    </row>
    <row r="742" spans="1:10" ht="14.25" customHeight="1">
      <c r="A742" s="1"/>
      <c r="B742" s="1"/>
      <c r="C742" s="1"/>
      <c r="D742" s="1"/>
      <c r="E742" s="1"/>
      <c r="F742" s="1"/>
      <c r="G742" s="3"/>
      <c r="H742" s="3"/>
      <c r="I742" s="1"/>
      <c r="J742" s="1"/>
    </row>
    <row r="743" spans="1:10" ht="14.25" customHeight="1">
      <c r="A743" s="1"/>
      <c r="B743" s="1"/>
      <c r="C743" s="1"/>
      <c r="D743" s="1"/>
      <c r="E743" s="1"/>
      <c r="F743" s="1"/>
      <c r="G743" s="3"/>
      <c r="H743" s="3"/>
      <c r="I743" s="1"/>
      <c r="J743" s="1"/>
    </row>
    <row r="744" spans="1:10" ht="14.25" customHeight="1">
      <c r="A744" s="1"/>
      <c r="B744" s="1"/>
      <c r="C744" s="1"/>
      <c r="D744" s="1"/>
      <c r="E744" s="1"/>
      <c r="F744" s="1"/>
      <c r="G744" s="3"/>
      <c r="H744" s="3"/>
      <c r="I744" s="1"/>
      <c r="J744" s="1"/>
    </row>
    <row r="745" spans="1:10" ht="14.25" customHeight="1">
      <c r="A745" s="1"/>
      <c r="B745" s="1"/>
      <c r="C745" s="1"/>
      <c r="D745" s="1"/>
      <c r="E745" s="1"/>
      <c r="F745" s="1"/>
      <c r="G745" s="3"/>
      <c r="H745" s="3"/>
      <c r="I745" s="1"/>
      <c r="J745" s="1"/>
    </row>
    <row r="746" spans="1:10" ht="14.25" customHeight="1">
      <c r="A746" s="1"/>
      <c r="B746" s="1"/>
      <c r="C746" s="1"/>
      <c r="D746" s="1"/>
      <c r="E746" s="1"/>
      <c r="F746" s="1"/>
      <c r="G746" s="3"/>
      <c r="H746" s="3"/>
      <c r="I746" s="1"/>
      <c r="J746" s="1"/>
    </row>
    <row r="747" spans="1:10" ht="14.25" customHeight="1">
      <c r="A747" s="1"/>
      <c r="B747" s="1"/>
      <c r="C747" s="1"/>
      <c r="D747" s="1"/>
      <c r="E747" s="1"/>
      <c r="F747" s="1"/>
      <c r="G747" s="3"/>
      <c r="H747" s="3"/>
      <c r="I747" s="1"/>
      <c r="J747" s="1"/>
    </row>
    <row r="748" spans="1:10" ht="14.25" customHeight="1">
      <c r="A748" s="1"/>
      <c r="B748" s="1"/>
      <c r="C748" s="1"/>
      <c r="D748" s="1"/>
      <c r="E748" s="1"/>
      <c r="F748" s="1"/>
      <c r="G748" s="3"/>
      <c r="H748" s="3"/>
      <c r="I748" s="1"/>
      <c r="J748" s="1"/>
    </row>
    <row r="749" spans="1:10" ht="14.25" customHeight="1">
      <c r="A749" s="1"/>
      <c r="B749" s="1"/>
      <c r="C749" s="1"/>
      <c r="D749" s="1"/>
      <c r="E749" s="1"/>
      <c r="F749" s="1"/>
      <c r="G749" s="3"/>
      <c r="H749" s="3"/>
      <c r="I749" s="1"/>
      <c r="J749" s="1"/>
    </row>
    <row r="750" spans="1:10" ht="14.25" customHeight="1">
      <c r="A750" s="1"/>
      <c r="B750" s="1"/>
      <c r="C750" s="1"/>
      <c r="D750" s="1"/>
      <c r="E750" s="1"/>
      <c r="F750" s="1"/>
      <c r="G750" s="3"/>
      <c r="H750" s="3"/>
      <c r="I750" s="1"/>
      <c r="J750" s="1"/>
    </row>
    <row r="751" spans="1:10" ht="14.25" customHeight="1">
      <c r="A751" s="1"/>
      <c r="B751" s="1"/>
      <c r="C751" s="1"/>
      <c r="D751" s="1"/>
      <c r="E751" s="1"/>
      <c r="F751" s="1"/>
      <c r="G751" s="3"/>
      <c r="H751" s="3"/>
      <c r="I751" s="1"/>
      <c r="J751" s="1"/>
    </row>
    <row r="752" spans="1:10" ht="14.25" customHeight="1">
      <c r="A752" s="1"/>
      <c r="B752" s="1"/>
      <c r="C752" s="1"/>
      <c r="D752" s="1"/>
      <c r="E752" s="1"/>
      <c r="F752" s="1"/>
      <c r="G752" s="3"/>
      <c r="H752" s="3"/>
      <c r="I752" s="1"/>
      <c r="J752" s="1"/>
    </row>
    <row r="753" spans="1:10" ht="14.25" customHeight="1">
      <c r="A753" s="1"/>
      <c r="B753" s="1"/>
      <c r="C753" s="1"/>
      <c r="D753" s="1"/>
      <c r="E753" s="1"/>
      <c r="F753" s="1"/>
      <c r="G753" s="3"/>
      <c r="H753" s="3"/>
      <c r="I753" s="1"/>
      <c r="J753" s="1"/>
    </row>
    <row r="754" spans="1:10" ht="14.25" customHeight="1">
      <c r="A754" s="1"/>
      <c r="B754" s="1"/>
      <c r="C754" s="1"/>
      <c r="D754" s="1"/>
      <c r="E754" s="1"/>
      <c r="F754" s="1"/>
      <c r="G754" s="3"/>
      <c r="H754" s="3"/>
      <c r="I754" s="1"/>
      <c r="J754" s="1"/>
    </row>
    <row r="755" spans="1:10" ht="14.25" customHeight="1">
      <c r="A755" s="1"/>
      <c r="B755" s="1"/>
      <c r="C755" s="1"/>
      <c r="D755" s="1"/>
      <c r="E755" s="1"/>
      <c r="F755" s="1"/>
      <c r="G755" s="3"/>
      <c r="H755" s="3"/>
      <c r="I755" s="1"/>
      <c r="J755" s="1"/>
    </row>
    <row r="756" spans="1:10" ht="14.25" customHeight="1">
      <c r="A756" s="1"/>
      <c r="B756" s="1"/>
      <c r="C756" s="1"/>
      <c r="D756" s="1"/>
      <c r="E756" s="1"/>
      <c r="F756" s="1"/>
      <c r="G756" s="3"/>
      <c r="H756" s="3"/>
      <c r="I756" s="1"/>
      <c r="J756" s="1"/>
    </row>
    <row r="757" spans="1:10" ht="14.25" customHeight="1">
      <c r="A757" s="1"/>
      <c r="B757" s="1"/>
      <c r="C757" s="1"/>
      <c r="D757" s="1"/>
      <c r="E757" s="1"/>
      <c r="F757" s="1"/>
      <c r="G757" s="3"/>
      <c r="H757" s="3"/>
      <c r="I757" s="1"/>
      <c r="J757" s="1"/>
    </row>
    <row r="758" spans="1:10" ht="14.25" customHeight="1">
      <c r="A758" s="1"/>
      <c r="B758" s="1"/>
      <c r="C758" s="1"/>
      <c r="D758" s="1"/>
      <c r="E758" s="1"/>
      <c r="F758" s="1"/>
      <c r="G758" s="3"/>
      <c r="H758" s="3"/>
      <c r="I758" s="1"/>
      <c r="J758" s="1"/>
    </row>
    <row r="759" spans="1:10" ht="14.25" customHeight="1">
      <c r="A759" s="1"/>
      <c r="B759" s="1"/>
      <c r="C759" s="1"/>
      <c r="D759" s="1"/>
      <c r="E759" s="1"/>
      <c r="F759" s="1"/>
      <c r="G759" s="3"/>
      <c r="H759" s="3"/>
      <c r="I759" s="1"/>
      <c r="J759" s="1"/>
    </row>
    <row r="760" spans="1:10" ht="14.25" customHeight="1">
      <c r="A760" s="1"/>
      <c r="B760" s="1"/>
      <c r="C760" s="1"/>
      <c r="D760" s="1"/>
      <c r="E760" s="1"/>
      <c r="F760" s="1"/>
      <c r="G760" s="3"/>
      <c r="H760" s="3"/>
      <c r="I760" s="1"/>
      <c r="J760" s="1"/>
    </row>
    <row r="761" spans="1:10" ht="14.25" customHeight="1">
      <c r="A761" s="1"/>
      <c r="B761" s="1"/>
      <c r="C761" s="1"/>
      <c r="D761" s="1"/>
      <c r="E761" s="1"/>
      <c r="F761" s="1"/>
      <c r="G761" s="3"/>
      <c r="H761" s="3"/>
      <c r="I761" s="1"/>
      <c r="J761" s="1"/>
    </row>
    <row r="762" spans="1:10" ht="14.25" customHeight="1">
      <c r="A762" s="1"/>
      <c r="B762" s="1"/>
      <c r="C762" s="1"/>
      <c r="D762" s="1"/>
      <c r="E762" s="1"/>
      <c r="F762" s="1"/>
      <c r="G762" s="3"/>
      <c r="H762" s="3"/>
      <c r="I762" s="1"/>
      <c r="J762" s="1"/>
    </row>
    <row r="763" spans="1:10" ht="14.25" customHeight="1">
      <c r="A763" s="1"/>
      <c r="B763" s="1"/>
      <c r="C763" s="1"/>
      <c r="D763" s="1"/>
      <c r="E763" s="1"/>
      <c r="F763" s="1"/>
      <c r="G763" s="3"/>
      <c r="H763" s="3"/>
      <c r="I763" s="1"/>
      <c r="J763" s="1"/>
    </row>
    <row r="764" spans="1:10" ht="14.25" customHeight="1">
      <c r="A764" s="1"/>
      <c r="B764" s="1"/>
      <c r="C764" s="1"/>
      <c r="D764" s="1"/>
      <c r="E764" s="1"/>
      <c r="F764" s="1"/>
      <c r="G764" s="3"/>
      <c r="H764" s="3"/>
      <c r="I764" s="1"/>
      <c r="J764" s="1"/>
    </row>
    <row r="765" spans="1:10" ht="14.25" customHeight="1">
      <c r="A765" s="1"/>
      <c r="B765" s="1"/>
      <c r="C765" s="1"/>
      <c r="D765" s="1"/>
      <c r="E765" s="1"/>
      <c r="F765" s="1"/>
      <c r="G765" s="3"/>
      <c r="H765" s="3"/>
      <c r="I765" s="1"/>
      <c r="J765" s="1"/>
    </row>
    <row r="766" spans="1:10" ht="14.25" customHeight="1">
      <c r="A766" s="1"/>
      <c r="B766" s="1"/>
      <c r="C766" s="1"/>
      <c r="D766" s="1"/>
      <c r="E766" s="1"/>
      <c r="F766" s="1"/>
      <c r="G766" s="3"/>
      <c r="H766" s="3"/>
      <c r="I766" s="1"/>
      <c r="J766" s="1"/>
    </row>
    <row r="767" spans="1:10" ht="14.25" customHeight="1">
      <c r="A767" s="1"/>
      <c r="B767" s="1"/>
      <c r="C767" s="1"/>
      <c r="D767" s="1"/>
      <c r="E767" s="1"/>
      <c r="F767" s="1"/>
      <c r="G767" s="3"/>
      <c r="H767" s="3"/>
      <c r="I767" s="1"/>
      <c r="J767" s="1"/>
    </row>
    <row r="768" spans="1:10" ht="14.25" customHeight="1">
      <c r="A768" s="1"/>
      <c r="B768" s="1"/>
      <c r="C768" s="1"/>
      <c r="D768" s="1"/>
      <c r="E768" s="1"/>
      <c r="F768" s="1"/>
      <c r="G768" s="3"/>
      <c r="H768" s="3"/>
      <c r="I768" s="1"/>
      <c r="J768" s="1"/>
    </row>
    <row r="769" spans="1:10" ht="14.25" customHeight="1">
      <c r="A769" s="1"/>
      <c r="B769" s="1"/>
      <c r="C769" s="1"/>
      <c r="D769" s="1"/>
      <c r="E769" s="1"/>
      <c r="F769" s="1"/>
      <c r="G769" s="3"/>
      <c r="H769" s="3"/>
      <c r="I769" s="1"/>
      <c r="J769" s="1"/>
    </row>
    <row r="770" spans="1:10" ht="14.25" customHeight="1">
      <c r="A770" s="1"/>
      <c r="B770" s="1"/>
      <c r="C770" s="1"/>
      <c r="D770" s="1"/>
      <c r="E770" s="1"/>
      <c r="F770" s="1"/>
      <c r="G770" s="3"/>
      <c r="H770" s="3"/>
      <c r="I770" s="1"/>
      <c r="J770" s="1"/>
    </row>
    <row r="771" spans="1:10" ht="14.25" customHeight="1">
      <c r="A771" s="1"/>
      <c r="B771" s="1"/>
      <c r="C771" s="1"/>
      <c r="D771" s="1"/>
      <c r="E771" s="1"/>
      <c r="F771" s="1"/>
      <c r="G771" s="3"/>
      <c r="H771" s="3"/>
      <c r="I771" s="1"/>
      <c r="J771" s="1"/>
    </row>
    <row r="772" spans="1:10" ht="14.25" customHeight="1">
      <c r="A772" s="1"/>
      <c r="B772" s="1"/>
      <c r="C772" s="1"/>
      <c r="D772" s="1"/>
      <c r="E772" s="1"/>
      <c r="F772" s="1"/>
      <c r="G772" s="3"/>
      <c r="H772" s="3"/>
      <c r="I772" s="1"/>
      <c r="J772" s="1"/>
    </row>
    <row r="773" spans="1:10" ht="14.25" customHeight="1">
      <c r="A773" s="1"/>
      <c r="B773" s="1"/>
      <c r="C773" s="1"/>
      <c r="D773" s="1"/>
      <c r="E773" s="1"/>
      <c r="F773" s="1"/>
      <c r="G773" s="3"/>
      <c r="H773" s="3"/>
      <c r="I773" s="1"/>
      <c r="J773" s="1"/>
    </row>
    <row r="774" spans="1:10" ht="14.25" customHeight="1">
      <c r="A774" s="1"/>
      <c r="B774" s="1"/>
      <c r="C774" s="1"/>
      <c r="D774" s="1"/>
      <c r="E774" s="1"/>
      <c r="F774" s="1"/>
      <c r="G774" s="3"/>
      <c r="H774" s="3"/>
      <c r="I774" s="1"/>
      <c r="J774" s="1"/>
    </row>
    <row r="775" spans="1:10" ht="14.25" customHeight="1">
      <c r="A775" s="1"/>
      <c r="B775" s="1"/>
      <c r="C775" s="1"/>
      <c r="D775" s="1"/>
      <c r="E775" s="1"/>
      <c r="F775" s="1"/>
      <c r="G775" s="3"/>
      <c r="H775" s="3"/>
      <c r="I775" s="1"/>
      <c r="J775" s="1"/>
    </row>
    <row r="776" spans="1:10" ht="14.25" customHeight="1">
      <c r="A776" s="1"/>
      <c r="B776" s="1"/>
      <c r="C776" s="1"/>
      <c r="D776" s="1"/>
      <c r="E776" s="1"/>
      <c r="F776" s="1"/>
      <c r="G776" s="3"/>
      <c r="H776" s="3"/>
      <c r="I776" s="1"/>
      <c r="J776" s="1"/>
    </row>
    <row r="777" spans="1:10" ht="14.25" customHeight="1">
      <c r="A777" s="1"/>
      <c r="B777" s="1"/>
      <c r="C777" s="1"/>
      <c r="D777" s="1"/>
      <c r="E777" s="1"/>
      <c r="F777" s="1"/>
      <c r="G777" s="3"/>
      <c r="H777" s="3"/>
      <c r="I777" s="1"/>
      <c r="J777" s="1"/>
    </row>
    <row r="778" spans="1:10" ht="14.25" customHeight="1">
      <c r="A778" s="1"/>
      <c r="B778" s="1"/>
      <c r="C778" s="1"/>
      <c r="D778" s="1"/>
      <c r="E778" s="1"/>
      <c r="F778" s="1"/>
      <c r="G778" s="3"/>
      <c r="H778" s="3"/>
      <c r="I778" s="1"/>
      <c r="J778" s="1"/>
    </row>
    <row r="779" spans="1:10" ht="14.25" customHeight="1">
      <c r="A779" s="1"/>
      <c r="B779" s="1"/>
      <c r="C779" s="1"/>
      <c r="D779" s="1"/>
      <c r="E779" s="1"/>
      <c r="F779" s="1"/>
      <c r="G779" s="3"/>
      <c r="H779" s="3"/>
      <c r="I779" s="1"/>
      <c r="J779" s="1"/>
    </row>
    <row r="780" spans="1:10" ht="14.25" customHeight="1">
      <c r="A780" s="1"/>
      <c r="B780" s="1"/>
      <c r="C780" s="1"/>
      <c r="D780" s="1"/>
      <c r="E780" s="1"/>
      <c r="F780" s="1"/>
      <c r="G780" s="3"/>
      <c r="H780" s="3"/>
      <c r="I780" s="1"/>
      <c r="J780" s="1"/>
    </row>
    <row r="781" spans="1:10" ht="14.25" customHeight="1">
      <c r="A781" s="1"/>
      <c r="B781" s="1"/>
      <c r="C781" s="1"/>
      <c r="D781" s="1"/>
      <c r="E781" s="1"/>
      <c r="F781" s="1"/>
      <c r="G781" s="3"/>
      <c r="H781" s="3"/>
      <c r="I781" s="1"/>
      <c r="J781" s="1"/>
    </row>
    <row r="782" spans="1:10" ht="14.25" customHeight="1">
      <c r="A782" s="1"/>
      <c r="B782" s="1"/>
      <c r="C782" s="1"/>
      <c r="D782" s="1"/>
      <c r="E782" s="1"/>
      <c r="F782" s="1"/>
      <c r="G782" s="3"/>
      <c r="H782" s="3"/>
      <c r="I782" s="1"/>
      <c r="J782" s="1"/>
    </row>
    <row r="783" spans="1:10" ht="14.25" customHeight="1">
      <c r="A783" s="1"/>
      <c r="B783" s="1"/>
      <c r="C783" s="1"/>
      <c r="D783" s="1"/>
      <c r="E783" s="1"/>
      <c r="F783" s="1"/>
      <c r="G783" s="3"/>
      <c r="H783" s="3"/>
      <c r="I783" s="1"/>
      <c r="J783" s="1"/>
    </row>
    <row r="784" spans="1:10" ht="14.25" customHeight="1">
      <c r="A784" s="1"/>
      <c r="B784" s="1"/>
      <c r="C784" s="1"/>
      <c r="D784" s="1"/>
      <c r="E784" s="1"/>
      <c r="F784" s="1"/>
      <c r="G784" s="3"/>
      <c r="H784" s="3"/>
      <c r="I784" s="1"/>
      <c r="J784" s="1"/>
    </row>
    <row r="785" spans="1:10" ht="14.25" customHeight="1">
      <c r="A785" s="1"/>
      <c r="B785" s="1"/>
      <c r="C785" s="1"/>
      <c r="D785" s="1"/>
      <c r="E785" s="1"/>
      <c r="F785" s="1"/>
      <c r="G785" s="3"/>
      <c r="H785" s="3"/>
      <c r="I785" s="1"/>
      <c r="J785" s="1"/>
    </row>
    <row r="786" spans="1:10" ht="14.25" customHeight="1">
      <c r="A786" s="1"/>
      <c r="B786" s="1"/>
      <c r="C786" s="1"/>
      <c r="D786" s="1"/>
      <c r="E786" s="1"/>
      <c r="F786" s="1"/>
      <c r="G786" s="3"/>
      <c r="H786" s="3"/>
      <c r="I786" s="1"/>
      <c r="J786" s="1"/>
    </row>
    <row r="787" spans="1:10" ht="14.25" customHeight="1">
      <c r="A787" s="1"/>
      <c r="B787" s="1"/>
      <c r="C787" s="1"/>
      <c r="D787" s="1"/>
      <c r="E787" s="1"/>
      <c r="F787" s="1"/>
      <c r="G787" s="3"/>
      <c r="H787" s="3"/>
      <c r="I787" s="1"/>
      <c r="J787" s="1"/>
    </row>
    <row r="788" spans="1:10" ht="14.25" customHeight="1">
      <c r="A788" s="1"/>
      <c r="B788" s="1"/>
      <c r="C788" s="1"/>
      <c r="D788" s="1"/>
      <c r="E788" s="1"/>
      <c r="F788" s="1"/>
      <c r="G788" s="3"/>
      <c r="H788" s="3"/>
      <c r="I788" s="1"/>
      <c r="J788" s="1"/>
    </row>
    <row r="789" spans="1:10" ht="14.25" customHeight="1">
      <c r="A789" s="1"/>
      <c r="B789" s="1"/>
      <c r="C789" s="1"/>
      <c r="D789" s="1"/>
      <c r="E789" s="1"/>
      <c r="F789" s="1"/>
      <c r="G789" s="3"/>
      <c r="H789" s="3"/>
      <c r="I789" s="1"/>
      <c r="J789" s="1"/>
    </row>
    <row r="790" spans="1:10" ht="14.25" customHeight="1">
      <c r="A790" s="1"/>
      <c r="B790" s="1"/>
      <c r="C790" s="1"/>
      <c r="D790" s="1"/>
      <c r="E790" s="1"/>
      <c r="F790" s="1"/>
      <c r="G790" s="3"/>
      <c r="H790" s="3"/>
      <c r="I790" s="1"/>
      <c r="J790" s="1"/>
    </row>
    <row r="791" spans="1:10" ht="14.25" customHeight="1">
      <c r="A791" s="1"/>
      <c r="B791" s="1"/>
      <c r="C791" s="1"/>
      <c r="D791" s="1"/>
      <c r="E791" s="1"/>
      <c r="F791" s="1"/>
      <c r="G791" s="3"/>
      <c r="H791" s="3"/>
      <c r="I791" s="1"/>
      <c r="J791" s="1"/>
    </row>
    <row r="792" spans="1:10" ht="14.25" customHeight="1">
      <c r="A792" s="1"/>
      <c r="B792" s="1"/>
      <c r="C792" s="1"/>
      <c r="D792" s="1"/>
      <c r="E792" s="1"/>
      <c r="F792" s="1"/>
      <c r="G792" s="3"/>
      <c r="H792" s="3"/>
      <c r="I792" s="1"/>
      <c r="J792" s="1"/>
    </row>
    <row r="793" spans="1:10" ht="14.25" customHeight="1">
      <c r="A793" s="1"/>
      <c r="B793" s="1"/>
      <c r="C793" s="1"/>
      <c r="D793" s="1"/>
      <c r="E793" s="1"/>
      <c r="F793" s="1"/>
      <c r="G793" s="3"/>
      <c r="H793" s="3"/>
      <c r="I793" s="1"/>
      <c r="J793" s="1"/>
    </row>
    <row r="794" spans="1:10" ht="14.25" customHeight="1">
      <c r="A794" s="1"/>
      <c r="B794" s="1"/>
      <c r="C794" s="1"/>
      <c r="D794" s="1"/>
      <c r="E794" s="1"/>
      <c r="F794" s="1"/>
      <c r="G794" s="3"/>
      <c r="H794" s="3"/>
      <c r="I794" s="1"/>
      <c r="J794" s="1"/>
    </row>
    <row r="795" spans="1:10" ht="14.25" customHeight="1">
      <c r="A795" s="1"/>
      <c r="B795" s="1"/>
      <c r="C795" s="1"/>
      <c r="D795" s="1"/>
      <c r="E795" s="1"/>
      <c r="F795" s="1"/>
      <c r="G795" s="3"/>
      <c r="H795" s="3"/>
      <c r="I795" s="1"/>
      <c r="J795" s="1"/>
    </row>
    <row r="796" spans="1:10" ht="14.25" customHeight="1">
      <c r="A796" s="1"/>
      <c r="B796" s="1"/>
      <c r="C796" s="1"/>
      <c r="D796" s="1"/>
      <c r="E796" s="1"/>
      <c r="F796" s="1"/>
      <c r="G796" s="3"/>
      <c r="H796" s="3"/>
      <c r="I796" s="1"/>
      <c r="J796" s="1"/>
    </row>
    <row r="797" spans="1:10" ht="14.25" customHeight="1">
      <c r="A797" s="1"/>
      <c r="B797" s="1"/>
      <c r="C797" s="1"/>
      <c r="D797" s="1"/>
      <c r="E797" s="1"/>
      <c r="F797" s="1"/>
      <c r="G797" s="3"/>
      <c r="H797" s="3"/>
      <c r="I797" s="1"/>
      <c r="J797" s="1"/>
    </row>
    <row r="798" spans="1:10" ht="14.25" customHeight="1">
      <c r="A798" s="1"/>
      <c r="B798" s="1"/>
      <c r="C798" s="1"/>
      <c r="D798" s="1"/>
      <c r="E798" s="1"/>
      <c r="F798" s="1"/>
      <c r="G798" s="3"/>
      <c r="H798" s="3"/>
      <c r="I798" s="1"/>
      <c r="J798" s="1"/>
    </row>
    <row r="799" spans="1:10" ht="14.25" customHeight="1">
      <c r="A799" s="1"/>
      <c r="B799" s="1"/>
      <c r="C799" s="1"/>
      <c r="D799" s="1"/>
      <c r="E799" s="1"/>
      <c r="F799" s="1"/>
      <c r="G799" s="3"/>
      <c r="H799" s="3"/>
      <c r="I799" s="1"/>
      <c r="J799" s="1"/>
    </row>
    <row r="800" spans="1:10" ht="14.25" customHeight="1">
      <c r="A800" s="1"/>
      <c r="B800" s="1"/>
      <c r="C800" s="1"/>
      <c r="D800" s="1"/>
      <c r="E800" s="1"/>
      <c r="F800" s="1"/>
      <c r="G800" s="3"/>
      <c r="H800" s="3"/>
      <c r="I800" s="1"/>
      <c r="J800" s="1"/>
    </row>
    <row r="801" spans="1:10" ht="14.25" customHeight="1">
      <c r="A801" s="1"/>
      <c r="B801" s="1"/>
      <c r="C801" s="1"/>
      <c r="D801" s="1"/>
      <c r="E801" s="1"/>
      <c r="F801" s="1"/>
      <c r="G801" s="3"/>
      <c r="H801" s="3"/>
      <c r="I801" s="1"/>
      <c r="J801" s="1"/>
    </row>
    <row r="802" spans="1:10" ht="14.25" customHeight="1">
      <c r="A802" s="1"/>
      <c r="B802" s="1"/>
      <c r="C802" s="1"/>
      <c r="D802" s="1"/>
      <c r="E802" s="1"/>
      <c r="F802" s="1"/>
      <c r="G802" s="3"/>
      <c r="H802" s="3"/>
      <c r="I802" s="1"/>
      <c r="J802" s="1"/>
    </row>
    <row r="803" spans="1:10" ht="14.25" customHeight="1">
      <c r="A803" s="1"/>
      <c r="B803" s="1"/>
      <c r="C803" s="1"/>
      <c r="D803" s="1"/>
      <c r="E803" s="1"/>
      <c r="F803" s="1"/>
      <c r="G803" s="3"/>
      <c r="H803" s="3"/>
      <c r="I803" s="1"/>
      <c r="J803" s="1"/>
    </row>
    <row r="804" spans="1:10" ht="14.25" customHeight="1">
      <c r="A804" s="1"/>
      <c r="B804" s="1"/>
      <c r="C804" s="1"/>
      <c r="D804" s="1"/>
      <c r="E804" s="1"/>
      <c r="F804" s="1"/>
      <c r="G804" s="3"/>
      <c r="H804" s="3"/>
      <c r="I804" s="1"/>
      <c r="J804" s="1"/>
    </row>
    <row r="805" spans="1:10" ht="14.25" customHeight="1">
      <c r="A805" s="1"/>
      <c r="B805" s="1"/>
      <c r="C805" s="1"/>
      <c r="D805" s="1"/>
      <c r="E805" s="1"/>
      <c r="F805" s="1"/>
      <c r="G805" s="3"/>
      <c r="H805" s="3"/>
      <c r="I805" s="1"/>
      <c r="J805" s="1"/>
    </row>
    <row r="806" spans="1:10" ht="14.25" customHeight="1">
      <c r="A806" s="1"/>
      <c r="B806" s="1"/>
      <c r="C806" s="1"/>
      <c r="D806" s="1"/>
      <c r="E806" s="1"/>
      <c r="F806" s="1"/>
      <c r="G806" s="3"/>
      <c r="H806" s="3"/>
      <c r="I806" s="1"/>
      <c r="J806" s="1"/>
    </row>
    <row r="807" spans="1:10" ht="14.25" customHeight="1">
      <c r="A807" s="1"/>
      <c r="B807" s="1"/>
      <c r="C807" s="1"/>
      <c r="D807" s="1"/>
      <c r="E807" s="1"/>
      <c r="F807" s="1"/>
      <c r="G807" s="3"/>
      <c r="H807" s="3"/>
      <c r="I807" s="1"/>
      <c r="J807" s="1"/>
    </row>
    <row r="808" spans="1:10" ht="14.25" customHeight="1">
      <c r="A808" s="1"/>
      <c r="B808" s="1"/>
      <c r="C808" s="1"/>
      <c r="D808" s="1"/>
      <c r="E808" s="1"/>
      <c r="F808" s="1"/>
      <c r="G808" s="3"/>
      <c r="H808" s="3"/>
      <c r="I808" s="1"/>
      <c r="J808" s="1"/>
    </row>
    <row r="809" spans="1:10" ht="14.25" customHeight="1">
      <c r="A809" s="1"/>
      <c r="B809" s="1"/>
      <c r="C809" s="1"/>
      <c r="D809" s="1"/>
      <c r="E809" s="1"/>
      <c r="F809" s="1"/>
      <c r="G809" s="3"/>
      <c r="H809" s="3"/>
      <c r="I809" s="1"/>
      <c r="J809" s="1"/>
    </row>
    <row r="810" spans="1:10" ht="14.25" customHeight="1">
      <c r="A810" s="1"/>
      <c r="B810" s="1"/>
      <c r="C810" s="1"/>
      <c r="D810" s="1"/>
      <c r="E810" s="1"/>
      <c r="F810" s="1"/>
      <c r="G810" s="3"/>
      <c r="H810" s="3"/>
      <c r="I810" s="1"/>
      <c r="J810" s="1"/>
    </row>
    <row r="811" spans="1:10" ht="14.25" customHeight="1">
      <c r="A811" s="1"/>
      <c r="B811" s="1"/>
      <c r="C811" s="1"/>
      <c r="D811" s="1"/>
      <c r="E811" s="1"/>
      <c r="F811" s="1"/>
      <c r="G811" s="3"/>
      <c r="H811" s="3"/>
      <c r="I811" s="1"/>
      <c r="J811" s="1"/>
    </row>
    <row r="812" spans="1:10" ht="14.25" customHeight="1">
      <c r="A812" s="1"/>
      <c r="B812" s="1"/>
      <c r="C812" s="1"/>
      <c r="D812" s="1"/>
      <c r="E812" s="1"/>
      <c r="F812" s="1"/>
      <c r="G812" s="3"/>
      <c r="H812" s="3"/>
      <c r="I812" s="1"/>
      <c r="J812" s="1"/>
    </row>
    <row r="813" spans="1:10" ht="14.25" customHeight="1">
      <c r="A813" s="1"/>
      <c r="B813" s="1"/>
      <c r="C813" s="1"/>
      <c r="D813" s="1"/>
      <c r="E813" s="1"/>
      <c r="F813" s="1"/>
      <c r="G813" s="3"/>
      <c r="H813" s="3"/>
      <c r="I813" s="1"/>
      <c r="J813" s="1"/>
    </row>
    <row r="814" spans="1:10" ht="14.25" customHeight="1">
      <c r="A814" s="1"/>
      <c r="B814" s="1"/>
      <c r="C814" s="1"/>
      <c r="D814" s="1"/>
      <c r="E814" s="1"/>
      <c r="F814" s="1"/>
      <c r="G814" s="3"/>
      <c r="H814" s="3"/>
      <c r="I814" s="1"/>
      <c r="J814" s="1"/>
    </row>
    <row r="815" spans="1:10" ht="14.25" customHeight="1">
      <c r="A815" s="1"/>
      <c r="B815" s="1"/>
      <c r="C815" s="1"/>
      <c r="D815" s="1"/>
      <c r="E815" s="1"/>
      <c r="F815" s="1"/>
      <c r="G815" s="3"/>
      <c r="H815" s="3"/>
      <c r="I815" s="1"/>
      <c r="J815" s="1"/>
    </row>
    <row r="816" spans="1:10" ht="14.25" customHeight="1">
      <c r="A816" s="1"/>
      <c r="B816" s="1"/>
      <c r="C816" s="1"/>
      <c r="D816" s="1"/>
      <c r="E816" s="1"/>
      <c r="F816" s="1"/>
      <c r="G816" s="3"/>
      <c r="H816" s="3"/>
      <c r="I816" s="1"/>
      <c r="J816" s="1"/>
    </row>
    <row r="817" spans="1:10" ht="14.25" customHeight="1">
      <c r="A817" s="1"/>
      <c r="B817" s="1"/>
      <c r="C817" s="1"/>
      <c r="D817" s="1"/>
      <c r="E817" s="1"/>
      <c r="F817" s="1"/>
      <c r="G817" s="3"/>
      <c r="H817" s="3"/>
      <c r="I817" s="1"/>
      <c r="J817" s="1"/>
    </row>
    <row r="818" spans="1:10" ht="14.25" customHeight="1">
      <c r="A818" s="1"/>
      <c r="B818" s="1"/>
      <c r="C818" s="1"/>
      <c r="D818" s="1"/>
      <c r="E818" s="1"/>
      <c r="F818" s="1"/>
      <c r="G818" s="3"/>
      <c r="H818" s="3"/>
      <c r="I818" s="1"/>
      <c r="J818" s="1"/>
    </row>
    <row r="819" spans="1:10" ht="14.25" customHeight="1">
      <c r="A819" s="1"/>
      <c r="B819" s="1"/>
      <c r="C819" s="1"/>
      <c r="D819" s="1"/>
      <c r="E819" s="1"/>
      <c r="F819" s="1"/>
      <c r="G819" s="3"/>
      <c r="H819" s="3"/>
      <c r="I819" s="1"/>
      <c r="J819" s="1"/>
    </row>
    <row r="820" spans="1:10" ht="14.25" customHeight="1">
      <c r="A820" s="1"/>
      <c r="B820" s="1"/>
      <c r="C820" s="1"/>
      <c r="D820" s="1"/>
      <c r="E820" s="1"/>
      <c r="F820" s="1"/>
      <c r="G820" s="3"/>
      <c r="H820" s="3"/>
      <c r="I820" s="1"/>
      <c r="J820" s="1"/>
    </row>
    <row r="821" spans="1:10" ht="14.25" customHeight="1">
      <c r="A821" s="1"/>
      <c r="B821" s="1"/>
      <c r="C821" s="1"/>
      <c r="D821" s="1"/>
      <c r="E821" s="1"/>
      <c r="F821" s="1"/>
      <c r="G821" s="3"/>
      <c r="H821" s="3"/>
      <c r="I821" s="1"/>
      <c r="J821" s="1"/>
    </row>
    <row r="822" spans="1:10" ht="14.25" customHeight="1">
      <c r="A822" s="1"/>
      <c r="B822" s="1"/>
      <c r="C822" s="1"/>
      <c r="D822" s="1"/>
      <c r="E822" s="1"/>
      <c r="F822" s="1"/>
      <c r="G822" s="3"/>
      <c r="H822" s="3"/>
      <c r="I822" s="1"/>
      <c r="J822" s="1"/>
    </row>
    <row r="823" spans="1:10" ht="14.25" customHeight="1">
      <c r="A823" s="1"/>
      <c r="B823" s="1"/>
      <c r="C823" s="1"/>
      <c r="D823" s="1"/>
      <c r="E823" s="1"/>
      <c r="F823" s="1"/>
      <c r="G823" s="3"/>
      <c r="H823" s="3"/>
      <c r="I823" s="1"/>
      <c r="J823" s="1"/>
    </row>
    <row r="824" spans="1:10" ht="14.25" customHeight="1">
      <c r="A824" s="1"/>
      <c r="B824" s="1"/>
      <c r="C824" s="1"/>
      <c r="D824" s="1"/>
      <c r="E824" s="1"/>
      <c r="F824" s="1"/>
      <c r="G824" s="3"/>
      <c r="H824" s="3"/>
      <c r="I824" s="1"/>
      <c r="J824" s="1"/>
    </row>
    <row r="825" spans="1:10" ht="14.25" customHeight="1">
      <c r="A825" s="1"/>
      <c r="B825" s="1"/>
      <c r="C825" s="1"/>
      <c r="D825" s="1"/>
      <c r="E825" s="1"/>
      <c r="F825" s="1"/>
      <c r="G825" s="3"/>
      <c r="H825" s="3"/>
      <c r="I825" s="1"/>
      <c r="J825" s="1"/>
    </row>
    <row r="826" spans="1:10" ht="14.25" customHeight="1">
      <c r="A826" s="1"/>
      <c r="B826" s="1"/>
      <c r="C826" s="1"/>
      <c r="D826" s="1"/>
      <c r="E826" s="1"/>
      <c r="F826" s="1"/>
      <c r="G826" s="3"/>
      <c r="H826" s="3"/>
      <c r="I826" s="1"/>
      <c r="J826" s="1"/>
    </row>
    <row r="827" spans="1:10" ht="14.25" customHeight="1">
      <c r="A827" s="1"/>
      <c r="B827" s="1"/>
      <c r="C827" s="1"/>
      <c r="D827" s="1"/>
      <c r="E827" s="1"/>
      <c r="F827" s="1"/>
      <c r="G827" s="3"/>
      <c r="H827" s="3"/>
      <c r="I827" s="1"/>
      <c r="J827" s="1"/>
    </row>
    <row r="828" spans="1:10" ht="14.25" customHeight="1">
      <c r="A828" s="1"/>
      <c r="B828" s="1"/>
      <c r="C828" s="1"/>
      <c r="D828" s="1"/>
      <c r="E828" s="1"/>
      <c r="F828" s="1"/>
      <c r="G828" s="3"/>
      <c r="H828" s="3"/>
      <c r="I828" s="1"/>
      <c r="J828" s="1"/>
    </row>
    <row r="829" spans="1:10" ht="14.25" customHeight="1">
      <c r="A829" s="1"/>
      <c r="B829" s="1"/>
      <c r="C829" s="1"/>
      <c r="D829" s="1"/>
      <c r="E829" s="1"/>
      <c r="F829" s="1"/>
      <c r="G829" s="3"/>
      <c r="H829" s="3"/>
      <c r="I829" s="1"/>
      <c r="J829" s="1"/>
    </row>
    <row r="830" spans="1:10" ht="14.25" customHeight="1">
      <c r="A830" s="1"/>
      <c r="B830" s="1"/>
      <c r="C830" s="1"/>
      <c r="D830" s="1"/>
      <c r="E830" s="1"/>
      <c r="F830" s="1"/>
      <c r="G830" s="3"/>
      <c r="H830" s="3"/>
      <c r="I830" s="1"/>
      <c r="J830" s="1"/>
    </row>
    <row r="831" spans="1:10" ht="14.25" customHeight="1">
      <c r="A831" s="1"/>
      <c r="B831" s="1"/>
      <c r="C831" s="1"/>
      <c r="D831" s="1"/>
      <c r="E831" s="1"/>
      <c r="F831" s="1"/>
      <c r="G831" s="3"/>
      <c r="H831" s="3"/>
      <c r="I831" s="1"/>
      <c r="J831" s="1"/>
    </row>
    <row r="832" spans="1:10" ht="14.25" customHeight="1">
      <c r="A832" s="1"/>
      <c r="B832" s="1"/>
      <c r="C832" s="1"/>
      <c r="D832" s="1"/>
      <c r="E832" s="1"/>
      <c r="F832" s="1"/>
      <c r="G832" s="3"/>
      <c r="H832" s="3"/>
      <c r="I832" s="1"/>
      <c r="J832" s="1"/>
    </row>
    <row r="833" spans="1:10" ht="14.25" customHeight="1">
      <c r="A833" s="1"/>
      <c r="B833" s="1"/>
      <c r="C833" s="1"/>
      <c r="D833" s="1"/>
      <c r="E833" s="1"/>
      <c r="F833" s="1"/>
      <c r="G833" s="3"/>
      <c r="H833" s="3"/>
      <c r="I833" s="1"/>
      <c r="J833" s="1"/>
    </row>
    <row r="834" spans="1:10" ht="14.25" customHeight="1">
      <c r="A834" s="1"/>
      <c r="B834" s="1"/>
      <c r="C834" s="1"/>
      <c r="D834" s="1"/>
      <c r="E834" s="1"/>
      <c r="F834" s="1"/>
      <c r="G834" s="3"/>
      <c r="H834" s="3"/>
      <c r="I834" s="1"/>
      <c r="J834" s="1"/>
    </row>
    <row r="835" spans="1:10" ht="14.25" customHeight="1">
      <c r="A835" s="1"/>
      <c r="B835" s="1"/>
      <c r="C835" s="1"/>
      <c r="D835" s="1"/>
      <c r="E835" s="1"/>
      <c r="F835" s="1"/>
      <c r="G835" s="3"/>
      <c r="H835" s="3"/>
      <c r="I835" s="1"/>
      <c r="J835" s="1"/>
    </row>
    <row r="836" spans="1:10" ht="14.25" customHeight="1">
      <c r="A836" s="1"/>
      <c r="B836" s="1"/>
      <c r="C836" s="1"/>
      <c r="D836" s="1"/>
      <c r="E836" s="1"/>
      <c r="F836" s="1"/>
      <c r="G836" s="3"/>
      <c r="H836" s="3"/>
      <c r="I836" s="1"/>
      <c r="J836" s="1"/>
    </row>
    <row r="837" spans="1:10" ht="14.25" customHeight="1">
      <c r="A837" s="1"/>
      <c r="B837" s="1"/>
      <c r="C837" s="1"/>
      <c r="D837" s="1"/>
      <c r="E837" s="1"/>
      <c r="F837" s="1"/>
      <c r="G837" s="3"/>
      <c r="H837" s="3"/>
      <c r="I837" s="1"/>
      <c r="J837" s="1"/>
    </row>
    <row r="838" spans="1:10" ht="14.25" customHeight="1">
      <c r="A838" s="1"/>
      <c r="B838" s="1"/>
      <c r="C838" s="1"/>
      <c r="D838" s="1"/>
      <c r="E838" s="1"/>
      <c r="F838" s="1"/>
      <c r="G838" s="3"/>
      <c r="H838" s="3"/>
      <c r="I838" s="1"/>
      <c r="J838" s="1"/>
    </row>
    <row r="839" spans="1:10" ht="14.25" customHeight="1">
      <c r="A839" s="1"/>
      <c r="B839" s="1"/>
      <c r="C839" s="1"/>
      <c r="D839" s="1"/>
      <c r="E839" s="1"/>
      <c r="F839" s="1"/>
      <c r="G839" s="3"/>
      <c r="H839" s="3"/>
      <c r="I839" s="1"/>
      <c r="J839" s="1"/>
    </row>
    <row r="840" spans="1:10" ht="14.25" customHeight="1">
      <c r="A840" s="1"/>
      <c r="B840" s="1"/>
      <c r="C840" s="1"/>
      <c r="D840" s="1"/>
      <c r="E840" s="1"/>
      <c r="F840" s="1"/>
      <c r="G840" s="3"/>
      <c r="H840" s="3"/>
      <c r="I840" s="1"/>
      <c r="J840" s="1"/>
    </row>
    <row r="841" spans="1:10" ht="14.25" customHeight="1">
      <c r="A841" s="1"/>
      <c r="B841" s="1"/>
      <c r="C841" s="1"/>
      <c r="D841" s="1"/>
      <c r="E841" s="1"/>
      <c r="F841" s="1"/>
      <c r="G841" s="3"/>
      <c r="H841" s="3"/>
      <c r="I841" s="1"/>
      <c r="J841" s="1"/>
    </row>
    <row r="842" spans="1:10" ht="14.25" customHeight="1">
      <c r="A842" s="1"/>
      <c r="B842" s="1"/>
      <c r="C842" s="1"/>
      <c r="D842" s="1"/>
      <c r="E842" s="1"/>
      <c r="F842" s="1"/>
      <c r="G842" s="3"/>
      <c r="H842" s="3"/>
      <c r="I842" s="1"/>
      <c r="J842" s="1"/>
    </row>
    <row r="843" spans="1:10" ht="14.25" customHeight="1">
      <c r="A843" s="1"/>
      <c r="B843" s="1"/>
      <c r="C843" s="1"/>
      <c r="D843" s="1"/>
      <c r="E843" s="1"/>
      <c r="F843" s="1"/>
      <c r="G843" s="3"/>
      <c r="H843" s="3"/>
      <c r="I843" s="1"/>
      <c r="J843" s="1"/>
    </row>
    <row r="844" spans="1:10" ht="14.25" customHeight="1">
      <c r="A844" s="1"/>
      <c r="B844" s="1"/>
      <c r="C844" s="1"/>
      <c r="D844" s="1"/>
      <c r="E844" s="1"/>
      <c r="F844" s="1"/>
      <c r="G844" s="3"/>
      <c r="H844" s="3"/>
      <c r="I844" s="1"/>
      <c r="J844" s="1"/>
    </row>
    <row r="845" spans="1:10" ht="14.25" customHeight="1">
      <c r="A845" s="1"/>
      <c r="B845" s="1"/>
      <c r="C845" s="1"/>
      <c r="D845" s="1"/>
      <c r="E845" s="1"/>
      <c r="F845" s="1"/>
      <c r="G845" s="3"/>
      <c r="H845" s="3"/>
      <c r="I845" s="1"/>
      <c r="J845" s="1"/>
    </row>
    <row r="846" spans="1:10" ht="14.25" customHeight="1">
      <c r="A846" s="1"/>
      <c r="B846" s="1"/>
      <c r="C846" s="1"/>
      <c r="D846" s="1"/>
      <c r="E846" s="1"/>
      <c r="F846" s="1"/>
      <c r="G846" s="3"/>
      <c r="H846" s="3"/>
      <c r="I846" s="1"/>
      <c r="J846" s="1"/>
    </row>
    <row r="847" spans="1:10" ht="14.25" customHeight="1">
      <c r="A847" s="1"/>
      <c r="B847" s="1"/>
      <c r="C847" s="1"/>
      <c r="D847" s="1"/>
      <c r="E847" s="1"/>
      <c r="F847" s="1"/>
      <c r="G847" s="3"/>
      <c r="H847" s="3"/>
      <c r="I847" s="1"/>
      <c r="J847" s="1"/>
    </row>
    <row r="848" spans="1:10" ht="14.25" customHeight="1">
      <c r="A848" s="1"/>
      <c r="B848" s="1"/>
      <c r="C848" s="1"/>
      <c r="D848" s="1"/>
      <c r="E848" s="1"/>
      <c r="F848" s="1"/>
      <c r="G848" s="3"/>
      <c r="H848" s="3"/>
      <c r="I848" s="1"/>
      <c r="J848" s="1"/>
    </row>
    <row r="849" spans="1:10" ht="14.25" customHeight="1">
      <c r="A849" s="1"/>
      <c r="B849" s="1"/>
      <c r="C849" s="1"/>
      <c r="D849" s="1"/>
      <c r="E849" s="1"/>
      <c r="F849" s="1"/>
      <c r="G849" s="3"/>
      <c r="H849" s="3"/>
      <c r="I849" s="1"/>
      <c r="J849" s="1"/>
    </row>
    <row r="850" spans="1:10" ht="14.25" customHeight="1">
      <c r="A850" s="1"/>
      <c r="B850" s="1"/>
      <c r="C850" s="1"/>
      <c r="D850" s="1"/>
      <c r="E850" s="1"/>
      <c r="F850" s="1"/>
      <c r="G850" s="3"/>
      <c r="H850" s="3"/>
      <c r="I850" s="1"/>
      <c r="J850" s="1"/>
    </row>
    <row r="851" spans="1:10" ht="14.25" customHeight="1">
      <c r="A851" s="1"/>
      <c r="B851" s="1"/>
      <c r="C851" s="1"/>
      <c r="D851" s="1"/>
      <c r="E851" s="1"/>
      <c r="F851" s="1"/>
      <c r="G851" s="3"/>
      <c r="H851" s="3"/>
      <c r="I851" s="1"/>
      <c r="J851" s="1"/>
    </row>
    <row r="852" spans="1:10" ht="14.25" customHeight="1">
      <c r="A852" s="1"/>
      <c r="B852" s="1"/>
      <c r="C852" s="1"/>
      <c r="D852" s="1"/>
      <c r="E852" s="1"/>
      <c r="F852" s="1"/>
      <c r="G852" s="3"/>
      <c r="H852" s="3"/>
      <c r="I852" s="1"/>
      <c r="J852" s="1"/>
    </row>
    <row r="853" spans="1:10" ht="14.25" customHeight="1">
      <c r="A853" s="1"/>
      <c r="B853" s="1"/>
      <c r="C853" s="1"/>
      <c r="D853" s="1"/>
      <c r="E853" s="1"/>
      <c r="F853" s="1"/>
      <c r="G853" s="3"/>
      <c r="H853" s="3"/>
      <c r="I853" s="1"/>
      <c r="J853" s="1"/>
    </row>
    <row r="854" spans="1:10" ht="14.25" customHeight="1">
      <c r="A854" s="1"/>
      <c r="B854" s="1"/>
      <c r="C854" s="1"/>
      <c r="D854" s="1"/>
      <c r="E854" s="1"/>
      <c r="F854" s="1"/>
      <c r="G854" s="3"/>
      <c r="H854" s="3"/>
      <c r="I854" s="1"/>
      <c r="J854" s="1"/>
    </row>
    <row r="855" spans="1:10" ht="14.25" customHeight="1">
      <c r="A855" s="1"/>
      <c r="B855" s="1"/>
      <c r="C855" s="1"/>
      <c r="D855" s="1"/>
      <c r="E855" s="1"/>
      <c r="F855" s="1"/>
      <c r="G855" s="3"/>
      <c r="H855" s="3"/>
      <c r="I855" s="1"/>
      <c r="J855" s="1"/>
    </row>
    <row r="856" spans="1:10" ht="14.25" customHeight="1">
      <c r="A856" s="1"/>
      <c r="B856" s="1"/>
      <c r="C856" s="1"/>
      <c r="D856" s="1"/>
      <c r="E856" s="1"/>
      <c r="F856" s="1"/>
      <c r="G856" s="3"/>
      <c r="H856" s="3"/>
      <c r="I856" s="1"/>
      <c r="J856" s="1"/>
    </row>
    <row r="857" spans="1:10" ht="14.25" customHeight="1">
      <c r="A857" s="1"/>
      <c r="B857" s="1"/>
      <c r="C857" s="1"/>
      <c r="D857" s="1"/>
      <c r="E857" s="1"/>
      <c r="F857" s="1"/>
      <c r="G857" s="3"/>
      <c r="H857" s="3"/>
      <c r="I857" s="1"/>
      <c r="J857" s="1"/>
    </row>
    <row r="858" spans="1:10" ht="14.25" customHeight="1">
      <c r="A858" s="1"/>
      <c r="B858" s="1"/>
      <c r="C858" s="1"/>
      <c r="D858" s="1"/>
      <c r="E858" s="1"/>
      <c r="F858" s="1"/>
      <c r="G858" s="3"/>
      <c r="H858" s="3"/>
      <c r="I858" s="1"/>
      <c r="J858" s="1"/>
    </row>
    <row r="859" spans="1:10" ht="14.25" customHeight="1">
      <c r="A859" s="1"/>
      <c r="B859" s="1"/>
      <c r="C859" s="1"/>
      <c r="D859" s="1"/>
      <c r="E859" s="1"/>
      <c r="F859" s="1"/>
      <c r="G859" s="3"/>
      <c r="H859" s="3"/>
      <c r="I859" s="1"/>
      <c r="J859" s="1"/>
    </row>
    <row r="860" spans="1:10" ht="14.25" customHeight="1">
      <c r="A860" s="1"/>
      <c r="B860" s="1"/>
      <c r="C860" s="1"/>
      <c r="D860" s="1"/>
      <c r="E860" s="1"/>
      <c r="F860" s="1"/>
      <c r="G860" s="3"/>
      <c r="H860" s="3"/>
      <c r="I860" s="1"/>
      <c r="J860" s="1"/>
    </row>
    <row r="861" spans="1:10" ht="14.25" customHeight="1">
      <c r="A861" s="1"/>
      <c r="B861" s="1"/>
      <c r="C861" s="1"/>
      <c r="D861" s="1"/>
      <c r="E861" s="1"/>
      <c r="F861" s="1"/>
      <c r="G861" s="3"/>
      <c r="H861" s="3"/>
      <c r="I861" s="1"/>
      <c r="J861" s="1"/>
    </row>
    <row r="862" spans="1:10" ht="14.25" customHeight="1">
      <c r="A862" s="1"/>
      <c r="B862" s="1"/>
      <c r="C862" s="1"/>
      <c r="D862" s="1"/>
      <c r="E862" s="1"/>
      <c r="F862" s="1"/>
      <c r="G862" s="3"/>
      <c r="H862" s="3"/>
      <c r="I862" s="1"/>
      <c r="J862" s="1"/>
    </row>
    <row r="863" spans="1:10" ht="14.25" customHeight="1">
      <c r="A863" s="1"/>
      <c r="B863" s="1"/>
      <c r="C863" s="1"/>
      <c r="D863" s="1"/>
      <c r="E863" s="1"/>
      <c r="F863" s="1"/>
      <c r="G863" s="3"/>
      <c r="H863" s="3"/>
      <c r="I863" s="1"/>
      <c r="J863" s="1"/>
    </row>
    <row r="864" spans="1:10" ht="14.25" customHeight="1">
      <c r="A864" s="1"/>
      <c r="B864" s="1"/>
      <c r="C864" s="1"/>
      <c r="D864" s="1"/>
      <c r="E864" s="1"/>
      <c r="F864" s="1"/>
      <c r="G864" s="3"/>
      <c r="H864" s="3"/>
      <c r="I864" s="1"/>
      <c r="J864" s="1"/>
    </row>
    <row r="865" spans="1:10" ht="14.25" customHeight="1">
      <c r="A865" s="1"/>
      <c r="B865" s="1"/>
      <c r="C865" s="1"/>
      <c r="D865" s="1"/>
      <c r="E865" s="1"/>
      <c r="F865" s="1"/>
      <c r="G865" s="3"/>
      <c r="H865" s="3"/>
      <c r="I865" s="1"/>
      <c r="J865" s="1"/>
    </row>
    <row r="866" spans="1:10" ht="14.25" customHeight="1">
      <c r="A866" s="1"/>
      <c r="B866" s="1"/>
      <c r="C866" s="1"/>
      <c r="D866" s="1"/>
      <c r="E866" s="1"/>
      <c r="F866" s="1"/>
      <c r="G866" s="3"/>
      <c r="H866" s="3"/>
      <c r="I866" s="1"/>
      <c r="J866" s="1"/>
    </row>
    <row r="867" spans="1:10" ht="14.25" customHeight="1">
      <c r="A867" s="1"/>
      <c r="B867" s="1"/>
      <c r="C867" s="1"/>
      <c r="D867" s="1"/>
      <c r="E867" s="1"/>
      <c r="F867" s="1"/>
      <c r="G867" s="3"/>
      <c r="H867" s="3"/>
      <c r="I867" s="1"/>
      <c r="J867" s="1"/>
    </row>
    <row r="868" spans="1:10" ht="14.25" customHeight="1">
      <c r="A868" s="1"/>
      <c r="B868" s="1"/>
      <c r="C868" s="1"/>
      <c r="D868" s="1"/>
      <c r="E868" s="1"/>
      <c r="F868" s="1"/>
      <c r="G868" s="3"/>
      <c r="H868" s="3"/>
      <c r="I868" s="1"/>
      <c r="J868" s="1"/>
    </row>
    <row r="869" spans="1:10" ht="14.25" customHeight="1">
      <c r="A869" s="1"/>
      <c r="B869" s="1"/>
      <c r="C869" s="1"/>
      <c r="D869" s="1"/>
      <c r="E869" s="1"/>
      <c r="F869" s="1"/>
      <c r="G869" s="3"/>
      <c r="H869" s="3"/>
      <c r="I869" s="1"/>
      <c r="J869" s="1"/>
    </row>
    <row r="870" spans="1:10" ht="14.25" customHeight="1">
      <c r="A870" s="1"/>
      <c r="B870" s="1"/>
      <c r="C870" s="1"/>
      <c r="D870" s="1"/>
      <c r="E870" s="1"/>
      <c r="F870" s="1"/>
      <c r="G870" s="3"/>
      <c r="H870" s="3"/>
      <c r="I870" s="1"/>
      <c r="J870" s="1"/>
    </row>
    <row r="871" spans="1:10" ht="14.25" customHeight="1">
      <c r="A871" s="1"/>
      <c r="B871" s="1"/>
      <c r="C871" s="1"/>
      <c r="D871" s="1"/>
      <c r="E871" s="1"/>
      <c r="F871" s="1"/>
      <c r="G871" s="3"/>
      <c r="H871" s="3"/>
      <c r="I871" s="1"/>
      <c r="J871" s="1"/>
    </row>
    <row r="872" spans="1:10" ht="14.25" customHeight="1">
      <c r="A872" s="1"/>
      <c r="B872" s="1"/>
      <c r="C872" s="1"/>
      <c r="D872" s="1"/>
      <c r="E872" s="1"/>
      <c r="F872" s="1"/>
      <c r="G872" s="3"/>
      <c r="H872" s="3"/>
      <c r="I872" s="1"/>
      <c r="J872" s="1"/>
    </row>
    <row r="873" spans="1:10" ht="14.25" customHeight="1">
      <c r="A873" s="1"/>
      <c r="B873" s="1"/>
      <c r="C873" s="1"/>
      <c r="D873" s="1"/>
      <c r="E873" s="1"/>
      <c r="F873" s="1"/>
      <c r="G873" s="3"/>
      <c r="H873" s="3"/>
      <c r="I873" s="1"/>
      <c r="J873" s="1"/>
    </row>
    <row r="874" spans="1:10" ht="14.25" customHeight="1">
      <c r="A874" s="1"/>
      <c r="B874" s="1"/>
      <c r="C874" s="1"/>
      <c r="D874" s="1"/>
      <c r="E874" s="1"/>
      <c r="F874" s="1"/>
      <c r="G874" s="3"/>
      <c r="H874" s="3"/>
      <c r="I874" s="1"/>
      <c r="J874" s="1"/>
    </row>
    <row r="875" spans="1:10" ht="14.25" customHeight="1">
      <c r="A875" s="1"/>
      <c r="B875" s="1"/>
      <c r="C875" s="1"/>
      <c r="D875" s="1"/>
      <c r="E875" s="1"/>
      <c r="F875" s="1"/>
      <c r="G875" s="3"/>
      <c r="H875" s="3"/>
      <c r="I875" s="1"/>
      <c r="J875" s="1"/>
    </row>
    <row r="876" spans="1:10" ht="14.25" customHeight="1">
      <c r="A876" s="1"/>
      <c r="B876" s="1"/>
      <c r="C876" s="1"/>
      <c r="D876" s="1"/>
      <c r="E876" s="1"/>
      <c r="F876" s="1"/>
      <c r="G876" s="3"/>
      <c r="H876" s="3"/>
      <c r="I876" s="1"/>
      <c r="J876" s="1"/>
    </row>
    <row r="877" spans="1:10" ht="14.25" customHeight="1">
      <c r="A877" s="1"/>
      <c r="B877" s="1"/>
      <c r="C877" s="1"/>
      <c r="D877" s="1"/>
      <c r="E877" s="1"/>
      <c r="F877" s="1"/>
      <c r="G877" s="3"/>
      <c r="H877" s="3"/>
      <c r="I877" s="1"/>
      <c r="J877" s="1"/>
    </row>
    <row r="878" spans="1:10" ht="14.25" customHeight="1">
      <c r="A878" s="1"/>
      <c r="B878" s="1"/>
      <c r="C878" s="1"/>
      <c r="D878" s="1"/>
      <c r="E878" s="1"/>
      <c r="F878" s="1"/>
      <c r="G878" s="3"/>
      <c r="H878" s="3"/>
      <c r="I878" s="1"/>
      <c r="J878" s="1"/>
    </row>
    <row r="879" spans="1:10" ht="14.25" customHeight="1">
      <c r="A879" s="1"/>
      <c r="B879" s="1"/>
      <c r="C879" s="1"/>
      <c r="D879" s="1"/>
      <c r="E879" s="1"/>
      <c r="F879" s="1"/>
      <c r="G879" s="3"/>
      <c r="H879" s="3"/>
      <c r="I879" s="1"/>
      <c r="J879" s="1"/>
    </row>
    <row r="880" spans="1:10" ht="14.25" customHeight="1">
      <c r="A880" s="1"/>
      <c r="B880" s="1"/>
      <c r="C880" s="1"/>
      <c r="D880" s="1"/>
      <c r="E880" s="1"/>
      <c r="F880" s="1"/>
      <c r="G880" s="3"/>
      <c r="H880" s="3"/>
      <c r="I880" s="1"/>
      <c r="J880" s="1"/>
    </row>
    <row r="881" spans="1:10" ht="14.25" customHeight="1">
      <c r="A881" s="1"/>
      <c r="B881" s="1"/>
      <c r="C881" s="1"/>
      <c r="D881" s="1"/>
      <c r="E881" s="1"/>
      <c r="F881" s="1"/>
      <c r="G881" s="3"/>
      <c r="H881" s="3"/>
      <c r="I881" s="1"/>
      <c r="J881" s="1"/>
    </row>
    <row r="882" spans="1:10" ht="14.25" customHeight="1">
      <c r="A882" s="1"/>
      <c r="B882" s="1"/>
      <c r="C882" s="1"/>
      <c r="D882" s="1"/>
      <c r="E882" s="1"/>
      <c r="F882" s="1"/>
      <c r="G882" s="3"/>
      <c r="H882" s="3"/>
      <c r="I882" s="1"/>
      <c r="J882" s="1"/>
    </row>
    <row r="883" spans="1:10" ht="14.25" customHeight="1">
      <c r="A883" s="1"/>
      <c r="B883" s="1"/>
      <c r="C883" s="1"/>
      <c r="D883" s="1"/>
      <c r="E883" s="1"/>
      <c r="F883" s="1"/>
      <c r="G883" s="3"/>
      <c r="H883" s="3"/>
      <c r="I883" s="1"/>
      <c r="J883" s="1"/>
    </row>
    <row r="884" spans="1:10" ht="14.25" customHeight="1">
      <c r="A884" s="1"/>
      <c r="B884" s="1"/>
      <c r="C884" s="1"/>
      <c r="D884" s="1"/>
      <c r="E884" s="1"/>
      <c r="F884" s="1"/>
      <c r="G884" s="3"/>
      <c r="H884" s="3"/>
      <c r="I884" s="1"/>
      <c r="J884" s="1"/>
    </row>
    <row r="885" spans="1:10" ht="14.25" customHeight="1">
      <c r="A885" s="1"/>
      <c r="B885" s="1"/>
      <c r="C885" s="1"/>
      <c r="D885" s="1"/>
      <c r="E885" s="1"/>
      <c r="F885" s="1"/>
      <c r="G885" s="3"/>
      <c r="H885" s="3"/>
      <c r="I885" s="1"/>
      <c r="J885" s="1"/>
    </row>
    <row r="886" spans="1:10" ht="14.25" customHeight="1">
      <c r="A886" s="1"/>
      <c r="B886" s="1"/>
      <c r="C886" s="1"/>
      <c r="D886" s="1"/>
      <c r="E886" s="1"/>
      <c r="F886" s="1"/>
      <c r="G886" s="3"/>
      <c r="H886" s="3"/>
      <c r="I886" s="1"/>
      <c r="J886" s="1"/>
    </row>
    <row r="887" spans="1:10" ht="14.25" customHeight="1">
      <c r="A887" s="1"/>
      <c r="B887" s="1"/>
      <c r="C887" s="1"/>
      <c r="D887" s="1"/>
      <c r="E887" s="1"/>
      <c r="F887" s="1"/>
      <c r="G887" s="3"/>
      <c r="H887" s="3"/>
      <c r="I887" s="1"/>
      <c r="J887" s="1"/>
    </row>
    <row r="888" spans="1:10" ht="14.25" customHeight="1">
      <c r="A888" s="1"/>
      <c r="B888" s="1"/>
      <c r="C888" s="1"/>
      <c r="D888" s="1"/>
      <c r="E888" s="1"/>
      <c r="F888" s="1"/>
      <c r="G888" s="3"/>
      <c r="H888" s="3"/>
      <c r="I888" s="1"/>
      <c r="J888" s="1"/>
    </row>
    <row r="889" spans="1:10" ht="14.25" customHeight="1">
      <c r="A889" s="1"/>
      <c r="B889" s="1"/>
      <c r="C889" s="1"/>
      <c r="D889" s="1"/>
      <c r="E889" s="1"/>
      <c r="F889" s="1"/>
      <c r="G889" s="3"/>
      <c r="H889" s="3"/>
      <c r="I889" s="1"/>
      <c r="J889" s="1"/>
    </row>
    <row r="890" spans="1:10" ht="14.25" customHeight="1">
      <c r="A890" s="1"/>
      <c r="B890" s="1"/>
      <c r="C890" s="1"/>
      <c r="D890" s="1"/>
      <c r="E890" s="1"/>
      <c r="F890" s="1"/>
      <c r="G890" s="3"/>
      <c r="H890" s="3"/>
      <c r="I890" s="1"/>
      <c r="J890" s="1"/>
    </row>
    <row r="891" spans="1:10" ht="14.25" customHeight="1">
      <c r="A891" s="1"/>
      <c r="B891" s="1"/>
      <c r="C891" s="1"/>
      <c r="D891" s="1"/>
      <c r="E891" s="1"/>
      <c r="F891" s="1"/>
      <c r="G891" s="3"/>
      <c r="H891" s="3"/>
      <c r="I891" s="1"/>
      <c r="J891" s="1"/>
    </row>
    <row r="892" spans="1:10" ht="14.25" customHeight="1">
      <c r="A892" s="1"/>
      <c r="B892" s="1"/>
      <c r="C892" s="1"/>
      <c r="D892" s="1"/>
      <c r="E892" s="1"/>
      <c r="F892" s="1"/>
      <c r="G892" s="3"/>
      <c r="H892" s="3"/>
      <c r="I892" s="1"/>
      <c r="J892" s="1"/>
    </row>
    <row r="893" spans="1:10" ht="14.25" customHeight="1">
      <c r="A893" s="1"/>
      <c r="B893" s="1"/>
      <c r="C893" s="1"/>
      <c r="D893" s="1"/>
      <c r="E893" s="1"/>
      <c r="F893" s="1"/>
      <c r="G893" s="3"/>
      <c r="H893" s="3"/>
      <c r="I893" s="1"/>
      <c r="J893" s="1"/>
    </row>
    <row r="894" spans="1:10" ht="14.25" customHeight="1">
      <c r="A894" s="1"/>
      <c r="B894" s="1"/>
      <c r="C894" s="1"/>
      <c r="D894" s="1"/>
      <c r="E894" s="1"/>
      <c r="F894" s="1"/>
      <c r="G894" s="3"/>
      <c r="H894" s="3"/>
      <c r="I894" s="1"/>
      <c r="J894" s="1"/>
    </row>
    <row r="895" spans="1:10" ht="14.25" customHeight="1">
      <c r="A895" s="1"/>
      <c r="B895" s="1"/>
      <c r="C895" s="1"/>
      <c r="D895" s="1"/>
      <c r="E895" s="1"/>
      <c r="F895" s="1"/>
      <c r="G895" s="3"/>
      <c r="H895" s="3"/>
      <c r="I895" s="1"/>
      <c r="J895" s="1"/>
    </row>
    <row r="896" spans="1:10" ht="14.25" customHeight="1">
      <c r="A896" s="1"/>
      <c r="B896" s="1"/>
      <c r="C896" s="1"/>
      <c r="D896" s="1"/>
      <c r="E896" s="1"/>
      <c r="F896" s="1"/>
      <c r="G896" s="3"/>
      <c r="H896" s="3"/>
      <c r="I896" s="1"/>
      <c r="J896" s="1"/>
    </row>
    <row r="897" spans="1:10" ht="14.25" customHeight="1">
      <c r="A897" s="1"/>
      <c r="B897" s="1"/>
      <c r="C897" s="1"/>
      <c r="D897" s="1"/>
      <c r="E897" s="1"/>
      <c r="F897" s="1"/>
      <c r="G897" s="3"/>
      <c r="H897" s="3"/>
      <c r="I897" s="1"/>
      <c r="J897" s="1"/>
    </row>
    <row r="898" spans="1:10" ht="14.25" customHeight="1">
      <c r="A898" s="1"/>
      <c r="B898" s="1"/>
      <c r="C898" s="1"/>
      <c r="D898" s="1"/>
      <c r="E898" s="1"/>
      <c r="F898" s="1"/>
      <c r="G898" s="3"/>
      <c r="H898" s="3"/>
      <c r="I898" s="1"/>
      <c r="J898" s="1"/>
    </row>
    <row r="899" spans="1:10" ht="14.25" customHeight="1">
      <c r="A899" s="1"/>
      <c r="B899" s="1"/>
      <c r="C899" s="1"/>
      <c r="D899" s="1"/>
      <c r="E899" s="1"/>
      <c r="F899" s="1"/>
      <c r="G899" s="3"/>
      <c r="H899" s="3"/>
      <c r="I899" s="1"/>
      <c r="J899" s="1"/>
    </row>
    <row r="900" spans="1:10" ht="14.25" customHeight="1">
      <c r="A900" s="1"/>
      <c r="B900" s="1"/>
      <c r="C900" s="1"/>
      <c r="D900" s="1"/>
      <c r="E900" s="1"/>
      <c r="F900" s="1"/>
      <c r="G900" s="3"/>
      <c r="H900" s="3"/>
      <c r="I900" s="1"/>
      <c r="J900" s="1"/>
    </row>
    <row r="901" spans="1:10" ht="14.25" customHeight="1">
      <c r="A901" s="1"/>
      <c r="B901" s="1"/>
      <c r="C901" s="1"/>
      <c r="D901" s="1"/>
      <c r="E901" s="1"/>
      <c r="F901" s="1"/>
      <c r="G901" s="3"/>
      <c r="H901" s="3"/>
      <c r="I901" s="1"/>
      <c r="J901" s="1"/>
    </row>
    <row r="902" spans="1:10" ht="14.25" customHeight="1">
      <c r="A902" s="1"/>
      <c r="B902" s="1"/>
      <c r="C902" s="1"/>
      <c r="D902" s="1"/>
      <c r="E902" s="1"/>
      <c r="F902" s="1"/>
      <c r="G902" s="3"/>
      <c r="H902" s="3"/>
      <c r="I902" s="1"/>
      <c r="J902" s="1"/>
    </row>
    <row r="903" spans="1:10" ht="14.25" customHeight="1">
      <c r="A903" s="1"/>
      <c r="B903" s="1"/>
      <c r="C903" s="1"/>
      <c r="D903" s="1"/>
      <c r="E903" s="1"/>
      <c r="F903" s="1"/>
      <c r="G903" s="3"/>
      <c r="H903" s="3"/>
      <c r="I903" s="1"/>
      <c r="J903" s="1"/>
    </row>
    <row r="904" spans="1:10" ht="14.25" customHeight="1">
      <c r="A904" s="1"/>
      <c r="B904" s="1"/>
      <c r="C904" s="1"/>
      <c r="D904" s="1"/>
      <c r="E904" s="1"/>
      <c r="F904" s="1"/>
      <c r="G904" s="3"/>
      <c r="H904" s="3"/>
      <c r="I904" s="1"/>
      <c r="J904" s="1"/>
    </row>
    <row r="905" spans="1:10" ht="14.25" customHeight="1">
      <c r="A905" s="1"/>
      <c r="B905" s="1"/>
      <c r="C905" s="1"/>
      <c r="D905" s="1"/>
      <c r="E905" s="1"/>
      <c r="F905" s="1"/>
      <c r="G905" s="3"/>
      <c r="H905" s="3"/>
      <c r="I905" s="1"/>
      <c r="J905" s="1"/>
    </row>
    <row r="906" spans="1:10" ht="14.25" customHeight="1">
      <c r="A906" s="1"/>
      <c r="B906" s="1"/>
      <c r="C906" s="1"/>
      <c r="D906" s="1"/>
      <c r="E906" s="1"/>
      <c r="F906" s="1"/>
      <c r="G906" s="3"/>
      <c r="H906" s="3"/>
      <c r="I906" s="1"/>
      <c r="J906" s="1"/>
    </row>
    <row r="907" spans="1:10" ht="14.25" customHeight="1">
      <c r="A907" s="1"/>
      <c r="B907" s="1"/>
      <c r="C907" s="1"/>
      <c r="D907" s="1"/>
      <c r="E907" s="1"/>
      <c r="F907" s="1"/>
      <c r="G907" s="3"/>
      <c r="H907" s="3"/>
      <c r="I907" s="1"/>
      <c r="J907" s="1"/>
    </row>
    <row r="908" spans="1:10" ht="14.25" customHeight="1">
      <c r="A908" s="1"/>
      <c r="B908" s="1"/>
      <c r="C908" s="1"/>
      <c r="D908" s="1"/>
      <c r="E908" s="1"/>
      <c r="F908" s="1"/>
      <c r="G908" s="3"/>
      <c r="H908" s="3"/>
      <c r="I908" s="1"/>
      <c r="J908" s="1"/>
    </row>
    <row r="909" spans="1:10" ht="14.25" customHeight="1">
      <c r="A909" s="1"/>
      <c r="B909" s="1"/>
      <c r="C909" s="1"/>
      <c r="D909" s="1"/>
      <c r="E909" s="1"/>
      <c r="F909" s="1"/>
      <c r="G909" s="3"/>
      <c r="H909" s="3"/>
      <c r="I909" s="1"/>
      <c r="J909" s="1"/>
    </row>
    <row r="910" spans="1:10" ht="14.25" customHeight="1">
      <c r="A910" s="1"/>
      <c r="B910" s="1"/>
      <c r="C910" s="1"/>
      <c r="D910" s="1"/>
      <c r="E910" s="1"/>
      <c r="F910" s="1"/>
      <c r="G910" s="3"/>
      <c r="H910" s="3"/>
      <c r="I910" s="1"/>
      <c r="J910" s="1"/>
    </row>
    <row r="911" spans="1:10" ht="14.25" customHeight="1">
      <c r="A911" s="1"/>
      <c r="B911" s="1"/>
      <c r="C911" s="1"/>
      <c r="D911" s="1"/>
      <c r="E911" s="1"/>
      <c r="F911" s="1"/>
      <c r="G911" s="3"/>
      <c r="H911" s="3"/>
      <c r="I911" s="1"/>
      <c r="J911" s="1"/>
    </row>
    <row r="912" spans="1:10" ht="14.25" customHeight="1">
      <c r="A912" s="1"/>
      <c r="B912" s="1"/>
      <c r="C912" s="1"/>
      <c r="D912" s="1"/>
      <c r="E912" s="1"/>
      <c r="F912" s="1"/>
      <c r="G912" s="3"/>
      <c r="H912" s="3"/>
      <c r="I912" s="1"/>
      <c r="J912" s="1"/>
    </row>
    <row r="913" spans="1:10" ht="14.25" customHeight="1">
      <c r="A913" s="1"/>
      <c r="B913" s="1"/>
      <c r="C913" s="1"/>
      <c r="D913" s="1"/>
      <c r="E913" s="1"/>
      <c r="F913" s="1"/>
      <c r="G913" s="3"/>
      <c r="H913" s="3"/>
      <c r="I913" s="1"/>
      <c r="J913" s="1"/>
    </row>
    <row r="914" spans="1:10" ht="14.25" customHeight="1">
      <c r="A914" s="1"/>
      <c r="B914" s="1"/>
      <c r="C914" s="1"/>
      <c r="D914" s="1"/>
      <c r="E914" s="1"/>
      <c r="F914" s="1"/>
      <c r="G914" s="3"/>
      <c r="H914" s="3"/>
      <c r="I914" s="1"/>
      <c r="J914" s="1"/>
    </row>
    <row r="915" spans="1:10" ht="14.25" customHeight="1">
      <c r="A915" s="1"/>
      <c r="B915" s="1"/>
      <c r="C915" s="1"/>
      <c r="D915" s="1"/>
      <c r="E915" s="1"/>
      <c r="F915" s="1"/>
      <c r="G915" s="3"/>
      <c r="H915" s="3"/>
      <c r="I915" s="1"/>
      <c r="J915" s="1"/>
    </row>
    <row r="916" spans="1:10" ht="14.25" customHeight="1">
      <c r="A916" s="1"/>
      <c r="B916" s="1"/>
      <c r="C916" s="1"/>
      <c r="D916" s="1"/>
      <c r="E916" s="1"/>
      <c r="F916" s="1"/>
      <c r="G916" s="3"/>
      <c r="H916" s="3"/>
      <c r="I916" s="1"/>
      <c r="J916" s="1"/>
    </row>
    <row r="917" spans="1:10" ht="14.25" customHeight="1">
      <c r="A917" s="1"/>
      <c r="B917" s="1"/>
      <c r="C917" s="1"/>
      <c r="D917" s="1"/>
      <c r="E917" s="1"/>
      <c r="F917" s="1"/>
      <c r="G917" s="3"/>
      <c r="H917" s="3"/>
      <c r="I917" s="1"/>
      <c r="J917" s="1"/>
    </row>
    <row r="918" spans="1:10" ht="14.25" customHeight="1">
      <c r="A918" s="1"/>
      <c r="B918" s="1"/>
      <c r="C918" s="1"/>
      <c r="D918" s="1"/>
      <c r="E918" s="1"/>
      <c r="F918" s="1"/>
      <c r="G918" s="3"/>
      <c r="H918" s="3"/>
      <c r="I918" s="1"/>
      <c r="J918" s="1"/>
    </row>
    <row r="919" spans="1:10" ht="14.25" customHeight="1">
      <c r="A919" s="1"/>
      <c r="B919" s="1"/>
      <c r="C919" s="1"/>
      <c r="D919" s="1"/>
      <c r="E919" s="1"/>
      <c r="F919" s="1"/>
      <c r="G919" s="3"/>
      <c r="H919" s="3"/>
      <c r="I919" s="1"/>
      <c r="J919" s="1"/>
    </row>
    <row r="920" spans="1:10" ht="14.25" customHeight="1">
      <c r="A920" s="1"/>
      <c r="B920" s="1"/>
      <c r="C920" s="1"/>
      <c r="D920" s="1"/>
      <c r="E920" s="1"/>
      <c r="F920" s="1"/>
      <c r="G920" s="3"/>
      <c r="H920" s="3"/>
      <c r="I920" s="1"/>
      <c r="J920" s="1"/>
    </row>
    <row r="921" spans="1:10" ht="14.25" customHeight="1">
      <c r="A921" s="1"/>
      <c r="B921" s="1"/>
      <c r="C921" s="1"/>
      <c r="D921" s="1"/>
      <c r="E921" s="1"/>
      <c r="F921" s="1"/>
      <c r="G921" s="3"/>
      <c r="H921" s="3"/>
      <c r="I921" s="1"/>
      <c r="J921" s="1"/>
    </row>
    <row r="922" spans="1:10" ht="14.25" customHeight="1">
      <c r="A922" s="1"/>
      <c r="B922" s="1"/>
      <c r="C922" s="1"/>
      <c r="D922" s="1"/>
      <c r="E922" s="1"/>
      <c r="F922" s="1"/>
      <c r="G922" s="3"/>
      <c r="H922" s="3"/>
      <c r="I922" s="1"/>
      <c r="J922" s="1"/>
    </row>
    <row r="923" spans="1:10" ht="14.25" customHeight="1">
      <c r="A923" s="1"/>
      <c r="B923" s="1"/>
      <c r="C923" s="1"/>
      <c r="D923" s="1"/>
      <c r="E923" s="1"/>
      <c r="F923" s="1"/>
      <c r="G923" s="3"/>
      <c r="H923" s="3"/>
      <c r="I923" s="1"/>
      <c r="J923" s="1"/>
    </row>
    <row r="924" spans="1:10" ht="14.25" customHeight="1">
      <c r="A924" s="1"/>
      <c r="B924" s="1"/>
      <c r="C924" s="1"/>
      <c r="D924" s="1"/>
      <c r="E924" s="1"/>
      <c r="F924" s="1"/>
      <c r="G924" s="3"/>
      <c r="H924" s="3"/>
      <c r="I924" s="1"/>
      <c r="J924" s="1"/>
    </row>
    <row r="925" spans="1:10" ht="14.25" customHeight="1">
      <c r="A925" s="1"/>
      <c r="B925" s="1"/>
      <c r="C925" s="1"/>
      <c r="D925" s="1"/>
      <c r="E925" s="1"/>
      <c r="F925" s="1"/>
      <c r="G925" s="3"/>
      <c r="H925" s="3"/>
      <c r="I925" s="1"/>
      <c r="J925" s="1"/>
    </row>
    <row r="926" spans="1:10" ht="14.25" customHeight="1">
      <c r="A926" s="1"/>
      <c r="B926" s="1"/>
      <c r="C926" s="1"/>
      <c r="D926" s="1"/>
      <c r="E926" s="1"/>
      <c r="F926" s="1"/>
      <c r="G926" s="3"/>
      <c r="H926" s="3"/>
      <c r="I926" s="1"/>
      <c r="J926" s="1"/>
    </row>
    <row r="927" spans="1:10" ht="14.25" customHeight="1">
      <c r="A927" s="1"/>
      <c r="B927" s="1"/>
      <c r="C927" s="1"/>
      <c r="D927" s="1"/>
      <c r="E927" s="1"/>
      <c r="F927" s="1"/>
      <c r="G927" s="3"/>
      <c r="H927" s="3"/>
      <c r="I927" s="1"/>
      <c r="J927" s="1"/>
    </row>
    <row r="928" spans="1:10" ht="14.25" customHeight="1">
      <c r="A928" s="1"/>
      <c r="B928" s="1"/>
      <c r="C928" s="1"/>
      <c r="D928" s="1"/>
      <c r="E928" s="1"/>
      <c r="F928" s="1"/>
      <c r="G928" s="3"/>
      <c r="H928" s="3"/>
      <c r="I928" s="1"/>
      <c r="J928" s="1"/>
    </row>
    <row r="929" spans="1:10" ht="14.25" customHeight="1">
      <c r="A929" s="1"/>
      <c r="B929" s="1"/>
      <c r="C929" s="1"/>
      <c r="D929" s="1"/>
      <c r="E929" s="1"/>
      <c r="F929" s="1"/>
      <c r="G929" s="3"/>
      <c r="H929" s="3"/>
      <c r="I929" s="1"/>
      <c r="J929" s="1"/>
    </row>
    <row r="930" spans="1:10" ht="14.25" customHeight="1">
      <c r="A930" s="1"/>
      <c r="B930" s="1"/>
      <c r="C930" s="1"/>
      <c r="D930" s="1"/>
      <c r="E930" s="1"/>
      <c r="F930" s="1"/>
      <c r="G930" s="3"/>
      <c r="H930" s="3"/>
      <c r="I930" s="1"/>
      <c r="J930" s="1"/>
    </row>
    <row r="931" spans="1:10" ht="14.25" customHeight="1">
      <c r="A931" s="1"/>
      <c r="B931" s="1"/>
      <c r="C931" s="1"/>
      <c r="D931" s="1"/>
      <c r="E931" s="1"/>
      <c r="F931" s="1"/>
      <c r="G931" s="3"/>
      <c r="H931" s="3"/>
      <c r="I931" s="1"/>
      <c r="J931" s="1"/>
    </row>
    <row r="932" spans="1:10" ht="14.25" customHeight="1">
      <c r="A932" s="1"/>
      <c r="B932" s="1"/>
      <c r="C932" s="1"/>
      <c r="D932" s="1"/>
      <c r="E932" s="1"/>
      <c r="F932" s="1"/>
      <c r="G932" s="3"/>
      <c r="H932" s="3"/>
      <c r="I932" s="1"/>
      <c r="J932" s="1"/>
    </row>
    <row r="933" spans="1:10" ht="14.25" customHeight="1">
      <c r="A933" s="1"/>
      <c r="B933" s="1"/>
      <c r="C933" s="1"/>
      <c r="D933" s="1"/>
      <c r="E933" s="1"/>
      <c r="F933" s="1"/>
      <c r="G933" s="3"/>
      <c r="H933" s="3"/>
      <c r="I933" s="1"/>
      <c r="J933" s="1"/>
    </row>
    <row r="934" spans="1:10" ht="14.25" customHeight="1">
      <c r="A934" s="1"/>
      <c r="B934" s="1"/>
      <c r="C934" s="1"/>
      <c r="D934" s="1"/>
      <c r="E934" s="1"/>
      <c r="F934" s="1"/>
      <c r="G934" s="3"/>
      <c r="H934" s="3"/>
      <c r="I934" s="1"/>
      <c r="J934" s="1"/>
    </row>
    <row r="935" spans="1:10" ht="14.25" customHeight="1">
      <c r="A935" s="1"/>
      <c r="B935" s="1"/>
      <c r="C935" s="1"/>
      <c r="D935" s="1"/>
      <c r="E935" s="1"/>
      <c r="F935" s="1"/>
      <c r="G935" s="3"/>
      <c r="H935" s="3"/>
      <c r="I935" s="1"/>
      <c r="J935" s="1"/>
    </row>
    <row r="936" spans="1:10" ht="14.25" customHeight="1">
      <c r="A936" s="1"/>
      <c r="B936" s="1"/>
      <c r="C936" s="1"/>
      <c r="D936" s="1"/>
      <c r="E936" s="1"/>
      <c r="F936" s="1"/>
      <c r="G936" s="3"/>
      <c r="H936" s="3"/>
      <c r="I936" s="1"/>
      <c r="J936" s="1"/>
    </row>
    <row r="937" spans="1:10" ht="14.25" customHeight="1">
      <c r="A937" s="1"/>
      <c r="B937" s="1"/>
      <c r="C937" s="1"/>
      <c r="D937" s="1"/>
      <c r="E937" s="1"/>
      <c r="F937" s="1"/>
      <c r="G937" s="3"/>
      <c r="H937" s="3"/>
      <c r="I937" s="1"/>
      <c r="J937" s="1"/>
    </row>
    <row r="938" spans="1:10" ht="14.25" customHeight="1">
      <c r="A938" s="1"/>
      <c r="B938" s="1"/>
      <c r="C938" s="1"/>
      <c r="D938" s="1"/>
      <c r="E938" s="1"/>
      <c r="F938" s="1"/>
      <c r="G938" s="3"/>
      <c r="H938" s="3"/>
      <c r="I938" s="1"/>
      <c r="J938" s="1"/>
    </row>
    <row r="939" spans="1:10" ht="14.25" customHeight="1">
      <c r="A939" s="1"/>
      <c r="B939" s="1"/>
      <c r="C939" s="1"/>
      <c r="D939" s="1"/>
      <c r="E939" s="1"/>
      <c r="F939" s="1"/>
      <c r="G939" s="3"/>
      <c r="H939" s="3"/>
      <c r="I939" s="1"/>
      <c r="J939" s="1"/>
    </row>
    <row r="940" spans="1:10" ht="14.25" customHeight="1">
      <c r="A940" s="1"/>
      <c r="B940" s="1"/>
      <c r="C940" s="1"/>
      <c r="D940" s="1"/>
      <c r="E940" s="1"/>
      <c r="F940" s="1"/>
      <c r="G940" s="3"/>
      <c r="H940" s="3"/>
      <c r="I940" s="1"/>
      <c r="J940" s="1"/>
    </row>
    <row r="941" spans="1:10" ht="14.25" customHeight="1">
      <c r="A941" s="1"/>
      <c r="B941" s="1"/>
      <c r="C941" s="1"/>
      <c r="D941" s="1"/>
      <c r="E941" s="1"/>
      <c r="F941" s="1"/>
      <c r="G941" s="3"/>
      <c r="H941" s="3"/>
      <c r="I941" s="1"/>
      <c r="J941" s="1"/>
    </row>
    <row r="942" spans="1:10" ht="14.25" customHeight="1">
      <c r="A942" s="1"/>
      <c r="B942" s="1"/>
      <c r="C942" s="1"/>
      <c r="D942" s="1"/>
      <c r="E942" s="1"/>
      <c r="F942" s="1"/>
      <c r="G942" s="3"/>
      <c r="H942" s="3"/>
      <c r="I942" s="1"/>
      <c r="J942" s="1"/>
    </row>
    <row r="943" spans="1:10" ht="14.25" customHeight="1">
      <c r="A943" s="1"/>
      <c r="B943" s="1"/>
      <c r="C943" s="1"/>
      <c r="D943" s="1"/>
      <c r="E943" s="1"/>
      <c r="F943" s="1"/>
      <c r="G943" s="3"/>
      <c r="H943" s="3"/>
      <c r="I943" s="1"/>
      <c r="J943" s="1"/>
    </row>
    <row r="944" spans="1:10" ht="14.25" customHeight="1">
      <c r="A944" s="1"/>
      <c r="B944" s="1"/>
      <c r="C944" s="1"/>
      <c r="D944" s="1"/>
      <c r="E944" s="1"/>
      <c r="F944" s="1"/>
      <c r="G944" s="3"/>
      <c r="H944" s="3"/>
      <c r="I944" s="1"/>
      <c r="J944" s="1"/>
    </row>
    <row r="945" spans="1:10" ht="14.25" customHeight="1">
      <c r="A945" s="1"/>
      <c r="B945" s="1"/>
      <c r="C945" s="1"/>
      <c r="D945" s="1"/>
      <c r="E945" s="1"/>
      <c r="F945" s="1"/>
      <c r="G945" s="3"/>
      <c r="H945" s="3"/>
      <c r="I945" s="1"/>
      <c r="J945" s="1"/>
    </row>
    <row r="946" spans="1:10" ht="14.25" customHeight="1">
      <c r="A946" s="1"/>
      <c r="B946" s="1"/>
      <c r="C946" s="1"/>
      <c r="D946" s="1"/>
      <c r="E946" s="1"/>
      <c r="F946" s="1"/>
      <c r="G946" s="3"/>
      <c r="H946" s="3"/>
      <c r="I946" s="1"/>
      <c r="J946" s="1"/>
    </row>
    <row r="947" spans="1:10" ht="14.25" customHeight="1">
      <c r="A947" s="1"/>
      <c r="B947" s="1"/>
      <c r="C947" s="1"/>
      <c r="D947" s="1"/>
      <c r="E947" s="1"/>
      <c r="F947" s="1"/>
      <c r="G947" s="3"/>
      <c r="H947" s="3"/>
      <c r="I947" s="1"/>
      <c r="J947" s="1"/>
    </row>
    <row r="948" spans="1:10" ht="14.25" customHeight="1">
      <c r="A948" s="1"/>
      <c r="B948" s="1"/>
      <c r="C948" s="1"/>
      <c r="D948" s="1"/>
      <c r="E948" s="1"/>
      <c r="F948" s="1"/>
      <c r="G948" s="3"/>
      <c r="H948" s="3"/>
      <c r="I948" s="1"/>
      <c r="J948" s="1"/>
    </row>
    <row r="949" spans="1:10" ht="14.25" customHeight="1">
      <c r="A949" s="1"/>
      <c r="B949" s="1"/>
      <c r="C949" s="1"/>
      <c r="D949" s="1"/>
      <c r="E949" s="1"/>
      <c r="F949" s="1"/>
      <c r="G949" s="3"/>
      <c r="H949" s="3"/>
      <c r="I949" s="1"/>
      <c r="J949" s="1"/>
    </row>
    <row r="950" spans="1:10" ht="14.25" customHeight="1">
      <c r="A950" s="1"/>
      <c r="B950" s="1"/>
      <c r="C950" s="1"/>
      <c r="D950" s="1"/>
      <c r="E950" s="1"/>
      <c r="F950" s="1"/>
      <c r="G950" s="3"/>
      <c r="H950" s="3"/>
      <c r="I950" s="1"/>
      <c r="J950" s="1"/>
    </row>
    <row r="951" spans="1:10" ht="14.25" customHeight="1">
      <c r="A951" s="1"/>
      <c r="B951" s="1"/>
      <c r="C951" s="1"/>
      <c r="D951" s="1"/>
      <c r="E951" s="1"/>
      <c r="F951" s="1"/>
      <c r="G951" s="3"/>
      <c r="H951" s="3"/>
      <c r="I951" s="1"/>
      <c r="J951" s="1"/>
    </row>
    <row r="952" spans="1:10" ht="14.25" customHeight="1">
      <c r="A952" s="1"/>
      <c r="B952" s="1"/>
      <c r="C952" s="1"/>
      <c r="D952" s="1"/>
      <c r="E952" s="1"/>
      <c r="F952" s="1"/>
      <c r="G952" s="3"/>
      <c r="H952" s="3"/>
      <c r="I952" s="1"/>
      <c r="J952" s="1"/>
    </row>
    <row r="953" spans="1:10" ht="14.25" customHeight="1">
      <c r="A953" s="1"/>
      <c r="B953" s="1"/>
      <c r="C953" s="1"/>
      <c r="D953" s="1"/>
      <c r="E953" s="1"/>
      <c r="F953" s="1"/>
      <c r="G953" s="3"/>
      <c r="H953" s="3"/>
      <c r="I953" s="1"/>
      <c r="J953" s="1"/>
    </row>
    <row r="954" spans="1:10" ht="14.25" customHeight="1">
      <c r="A954" s="1"/>
      <c r="B954" s="1"/>
      <c r="C954" s="1"/>
      <c r="D954" s="1"/>
      <c r="E954" s="1"/>
      <c r="F954" s="1"/>
      <c r="G954" s="3"/>
      <c r="H954" s="3"/>
      <c r="I954" s="1"/>
      <c r="J954" s="1"/>
    </row>
    <row r="955" spans="1:10" ht="14.25" customHeight="1">
      <c r="A955" s="1"/>
      <c r="B955" s="1"/>
      <c r="C955" s="1"/>
      <c r="D955" s="1"/>
      <c r="E955" s="1"/>
      <c r="F955" s="1"/>
      <c r="G955" s="3"/>
      <c r="H955" s="3"/>
      <c r="I955" s="1"/>
      <c r="J955" s="1"/>
    </row>
    <row r="956" spans="1:10" ht="14.25" customHeight="1">
      <c r="A956" s="1"/>
      <c r="B956" s="1"/>
      <c r="C956" s="1"/>
      <c r="D956" s="1"/>
      <c r="E956" s="1"/>
      <c r="F956" s="1"/>
      <c r="G956" s="3"/>
      <c r="H956" s="3"/>
      <c r="I956" s="1"/>
      <c r="J956" s="1"/>
    </row>
    <row r="957" spans="1:10" ht="14.25" customHeight="1">
      <c r="A957" s="1"/>
      <c r="B957" s="1"/>
      <c r="C957" s="1"/>
      <c r="D957" s="1"/>
      <c r="E957" s="1"/>
      <c r="F957" s="1"/>
      <c r="G957" s="3"/>
      <c r="H957" s="3"/>
      <c r="I957" s="1"/>
      <c r="J957" s="1"/>
    </row>
    <row r="958" spans="1:10" ht="14.25" customHeight="1">
      <c r="A958" s="1"/>
      <c r="B958" s="1"/>
      <c r="C958" s="1"/>
      <c r="D958" s="1"/>
      <c r="E958" s="1"/>
      <c r="F958" s="1"/>
      <c r="G958" s="3"/>
      <c r="H958" s="3"/>
      <c r="I958" s="1"/>
      <c r="J958" s="1"/>
    </row>
    <row r="959" spans="1:10" ht="14.25" customHeight="1">
      <c r="A959" s="1"/>
      <c r="B959" s="1"/>
      <c r="C959" s="1"/>
      <c r="D959" s="1"/>
      <c r="E959" s="1"/>
      <c r="F959" s="1"/>
      <c r="G959" s="3"/>
      <c r="H959" s="3"/>
      <c r="I959" s="1"/>
      <c r="J959" s="1"/>
    </row>
    <row r="960" spans="1:10" ht="14.25" customHeight="1">
      <c r="A960" s="1"/>
      <c r="B960" s="1"/>
      <c r="C960" s="1"/>
      <c r="D960" s="1"/>
      <c r="E960" s="1"/>
      <c r="F960" s="1"/>
      <c r="G960" s="3"/>
      <c r="H960" s="3"/>
      <c r="I960" s="1"/>
      <c r="J960" s="1"/>
    </row>
    <row r="961" spans="1:10" ht="14.25" customHeight="1">
      <c r="A961" s="1"/>
      <c r="B961" s="1"/>
      <c r="C961" s="1"/>
      <c r="D961" s="1"/>
      <c r="E961" s="1"/>
      <c r="F961" s="1"/>
      <c r="G961" s="3"/>
      <c r="H961" s="3"/>
      <c r="I961" s="1"/>
      <c r="J961" s="1"/>
    </row>
    <row r="962" spans="1:10" ht="14.25" customHeight="1">
      <c r="A962" s="1"/>
      <c r="B962" s="1"/>
      <c r="C962" s="1"/>
      <c r="D962" s="1"/>
      <c r="E962" s="1"/>
      <c r="F962" s="1"/>
      <c r="G962" s="3"/>
      <c r="H962" s="3"/>
      <c r="I962" s="1"/>
      <c r="J962" s="1"/>
    </row>
    <row r="963" spans="1:10" ht="14.25" customHeight="1">
      <c r="A963" s="1"/>
      <c r="B963" s="1"/>
      <c r="C963" s="1"/>
      <c r="D963" s="1"/>
      <c r="E963" s="1"/>
      <c r="F963" s="1"/>
      <c r="G963" s="3"/>
      <c r="H963" s="3"/>
      <c r="I963" s="1"/>
      <c r="J963" s="1"/>
    </row>
    <row r="964" spans="1:10" ht="14.25" customHeight="1">
      <c r="A964" s="1"/>
      <c r="B964" s="1"/>
      <c r="C964" s="1"/>
      <c r="D964" s="1"/>
      <c r="E964" s="1"/>
      <c r="F964" s="1"/>
      <c r="G964" s="3"/>
      <c r="H964" s="3"/>
      <c r="I964" s="1"/>
      <c r="J964" s="1"/>
    </row>
    <row r="965" spans="1:10" ht="14.25" customHeight="1">
      <c r="A965" s="1"/>
      <c r="B965" s="1"/>
      <c r="C965" s="1"/>
      <c r="D965" s="1"/>
      <c r="E965" s="1"/>
      <c r="F965" s="1"/>
      <c r="G965" s="3"/>
      <c r="H965" s="3"/>
      <c r="I965" s="1"/>
      <c r="J965" s="1"/>
    </row>
    <row r="966" spans="1:10" ht="14.25" customHeight="1">
      <c r="A966" s="1"/>
      <c r="B966" s="1"/>
      <c r="C966" s="1"/>
      <c r="D966" s="1"/>
      <c r="E966" s="1"/>
      <c r="F966" s="1"/>
      <c r="G966" s="3"/>
      <c r="H966" s="3"/>
      <c r="I966" s="1"/>
      <c r="J966" s="1"/>
    </row>
    <row r="967" spans="1:10" ht="14.25" customHeight="1">
      <c r="A967" s="1"/>
      <c r="B967" s="1"/>
      <c r="C967" s="1"/>
      <c r="D967" s="1"/>
      <c r="E967" s="1"/>
      <c r="F967" s="1"/>
      <c r="G967" s="3"/>
      <c r="H967" s="3"/>
      <c r="I967" s="1"/>
      <c r="J967" s="1"/>
    </row>
    <row r="968" spans="1:10" ht="14.25" customHeight="1">
      <c r="A968" s="1"/>
      <c r="B968" s="1"/>
      <c r="C968" s="1"/>
      <c r="D968" s="1"/>
      <c r="E968" s="1"/>
      <c r="F968" s="1"/>
      <c r="G968" s="3"/>
      <c r="H968" s="3"/>
      <c r="I968" s="1"/>
      <c r="J968" s="1"/>
    </row>
    <row r="969" spans="1:10" ht="14.25" customHeight="1">
      <c r="A969" s="1"/>
      <c r="B969" s="1"/>
      <c r="C969" s="1"/>
      <c r="D969" s="1"/>
      <c r="E969" s="1"/>
      <c r="F969" s="1"/>
      <c r="G969" s="3"/>
      <c r="H969" s="3"/>
      <c r="I969" s="1"/>
      <c r="J969" s="1"/>
    </row>
    <row r="970" spans="1:10" ht="14.25" customHeight="1">
      <c r="A970" s="1"/>
      <c r="B970" s="1"/>
      <c r="C970" s="1"/>
      <c r="D970" s="1"/>
      <c r="E970" s="1"/>
      <c r="F970" s="1"/>
      <c r="G970" s="3"/>
      <c r="H970" s="3"/>
      <c r="I970" s="1"/>
      <c r="J970" s="1"/>
    </row>
    <row r="971" spans="1:10" ht="14.25" customHeight="1">
      <c r="A971" s="1"/>
      <c r="B971" s="1"/>
      <c r="C971" s="1"/>
      <c r="D971" s="1"/>
      <c r="E971" s="1"/>
      <c r="F971" s="1"/>
      <c r="G971" s="3"/>
      <c r="H971" s="3"/>
      <c r="I971" s="1"/>
      <c r="J971" s="1"/>
    </row>
    <row r="972" spans="1:10" ht="14.25" customHeight="1">
      <c r="A972" s="1"/>
      <c r="B972" s="1"/>
      <c r="C972" s="1"/>
      <c r="D972" s="1"/>
      <c r="E972" s="1"/>
      <c r="F972" s="1"/>
      <c r="G972" s="3"/>
      <c r="H972" s="3"/>
      <c r="I972" s="1"/>
      <c r="J972" s="1"/>
    </row>
    <row r="973" spans="1:10" ht="14.25" customHeight="1">
      <c r="A973" s="1"/>
      <c r="B973" s="1"/>
      <c r="C973" s="1"/>
      <c r="D973" s="1"/>
      <c r="E973" s="1"/>
      <c r="F973" s="1"/>
      <c r="G973" s="3"/>
      <c r="H973" s="3"/>
      <c r="I973" s="1"/>
      <c r="J973" s="1"/>
    </row>
    <row r="974" spans="1:10" ht="14.25" customHeight="1">
      <c r="A974" s="1"/>
      <c r="B974" s="1"/>
      <c r="C974" s="1"/>
      <c r="D974" s="1"/>
      <c r="E974" s="1"/>
      <c r="F974" s="1"/>
      <c r="I974" s="1"/>
      <c r="J974" s="1"/>
    </row>
  </sheetData>
  <pageMargins left="0.70866141732283472" right="0.70866141732283472" top="0.74803149606299213" bottom="0.74803149606299213" header="0" footer="0"/>
  <pageSetup paperSize="9" scale="4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opLeftCell="I1" workbookViewId="0"/>
  </sheetViews>
  <sheetFormatPr defaultColWidth="14.42578125" defaultRowHeight="15" customHeight="1"/>
  <cols>
    <col min="1" max="1" width="22.42578125" hidden="1" customWidth="1"/>
    <col min="2" max="2" width="21" hidden="1" customWidth="1"/>
    <col min="3" max="8" width="21.42578125" hidden="1" customWidth="1"/>
    <col min="9" max="10" width="21.42578125" customWidth="1"/>
    <col min="11" max="11" width="14.7109375" customWidth="1"/>
    <col min="12" max="12" width="22.42578125" hidden="1" customWidth="1"/>
    <col min="13" max="13" width="21.42578125" hidden="1" customWidth="1"/>
    <col min="14" max="14" width="21.85546875" hidden="1" customWidth="1"/>
    <col min="15" max="19" width="21.42578125" hidden="1" customWidth="1"/>
    <col min="20" max="21" width="21.42578125" customWidth="1"/>
    <col min="22" max="22" width="16.5703125" customWidth="1"/>
    <col min="23" max="23" width="22.42578125" hidden="1" customWidth="1"/>
    <col min="24" max="30" width="21.42578125" hidden="1" customWidth="1"/>
    <col min="31" max="31" width="16.5703125" customWidth="1"/>
    <col min="32" max="32" width="18.140625" customWidth="1"/>
    <col min="33" max="37" width="8.7109375" customWidth="1"/>
  </cols>
  <sheetData>
    <row r="1" spans="1:37" ht="14.25" customHeight="1">
      <c r="G1" s="64"/>
      <c r="H1" s="129"/>
      <c r="I1" s="129"/>
      <c r="J1" s="129"/>
      <c r="R1" s="64"/>
      <c r="S1" s="64"/>
      <c r="T1" s="64"/>
      <c r="U1" s="64"/>
      <c r="AC1" s="64"/>
      <c r="AD1" s="64"/>
    </row>
    <row r="2" spans="1:37" ht="14.25" customHeight="1">
      <c r="G2" s="64"/>
      <c r="H2" s="129"/>
      <c r="I2" s="129"/>
      <c r="J2" s="129"/>
      <c r="R2" s="64"/>
      <c r="S2" s="64"/>
      <c r="T2" s="64"/>
      <c r="U2" s="64"/>
      <c r="AC2" s="64"/>
      <c r="AD2" s="64"/>
    </row>
    <row r="3" spans="1:37" ht="14.25" customHeight="1">
      <c r="G3" s="64"/>
      <c r="H3" s="129"/>
      <c r="I3" s="129"/>
      <c r="J3" s="129"/>
      <c r="R3" s="64"/>
      <c r="S3" s="64"/>
      <c r="T3" s="64"/>
      <c r="U3" s="64"/>
      <c r="AC3" s="64"/>
      <c r="AD3" s="64"/>
    </row>
    <row r="4" spans="1:37" ht="14.25" customHeight="1">
      <c r="G4" s="64"/>
      <c r="H4" s="129"/>
      <c r="I4" s="129"/>
      <c r="J4" s="129"/>
      <c r="R4" s="64"/>
      <c r="S4" s="64"/>
      <c r="T4" s="64"/>
      <c r="U4" s="64"/>
      <c r="AC4" s="64"/>
      <c r="AD4" s="64"/>
    </row>
    <row r="5" spans="1:37" ht="14.25" customHeight="1">
      <c r="A5" s="4" t="s">
        <v>46</v>
      </c>
      <c r="B5" s="64"/>
      <c r="C5" s="64"/>
      <c r="D5" s="64"/>
      <c r="E5" s="64"/>
      <c r="F5" s="64"/>
      <c r="G5" s="64"/>
      <c r="H5" s="129"/>
      <c r="I5" s="129"/>
      <c r="J5" s="129"/>
      <c r="K5" s="64"/>
      <c r="L5" s="130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37" ht="14.25" customHeight="1">
      <c r="A6" s="4"/>
      <c r="B6" s="64"/>
      <c r="C6" s="64"/>
      <c r="D6" s="64"/>
      <c r="E6" s="64"/>
      <c r="F6" s="64"/>
      <c r="G6" s="64"/>
      <c r="H6" s="129"/>
      <c r="I6" s="129"/>
      <c r="J6" s="129"/>
      <c r="K6" s="64"/>
      <c r="L6" s="130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ht="14.25" customHeight="1">
      <c r="A7" s="131" t="s">
        <v>47</v>
      </c>
      <c r="B7" s="132"/>
      <c r="C7" s="132"/>
      <c r="D7" s="132"/>
      <c r="E7" s="132"/>
      <c r="F7" s="132"/>
      <c r="G7" s="132"/>
      <c r="H7" s="133"/>
      <c r="I7" s="133"/>
      <c r="J7" s="13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</row>
    <row r="8" spans="1:37" ht="14.25" customHeight="1">
      <c r="A8" s="131" t="s">
        <v>48</v>
      </c>
      <c r="B8" s="132"/>
      <c r="C8" s="132"/>
      <c r="D8" s="132"/>
      <c r="E8" s="132"/>
      <c r="F8" s="132"/>
      <c r="G8" s="132"/>
      <c r="H8" s="133"/>
      <c r="I8" s="133"/>
      <c r="J8" s="13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1:37" ht="21.75" customHeight="1">
      <c r="A9" s="134">
        <v>42826</v>
      </c>
      <c r="C9" s="134">
        <v>43191</v>
      </c>
      <c r="E9" s="134">
        <v>43556</v>
      </c>
      <c r="F9" s="64"/>
      <c r="G9" s="134">
        <v>44287</v>
      </c>
      <c r="H9" s="129"/>
      <c r="I9" s="135">
        <v>44652</v>
      </c>
      <c r="J9" s="129"/>
      <c r="L9" s="134">
        <v>42826</v>
      </c>
      <c r="N9" s="134">
        <v>43191</v>
      </c>
      <c r="P9" s="134">
        <v>43556</v>
      </c>
      <c r="Q9" s="136"/>
      <c r="R9" s="134">
        <v>44287</v>
      </c>
      <c r="S9" s="64"/>
      <c r="T9" s="135">
        <v>44652</v>
      </c>
      <c r="U9" s="129"/>
      <c r="W9" s="134">
        <v>42826</v>
      </c>
      <c r="Y9" s="134">
        <v>43191</v>
      </c>
      <c r="AA9" s="134">
        <v>43556</v>
      </c>
      <c r="AB9" s="64"/>
      <c r="AC9" s="134">
        <v>44287</v>
      </c>
      <c r="AD9" s="64"/>
      <c r="AE9" s="135">
        <v>44652</v>
      </c>
      <c r="AF9" s="129"/>
    </row>
    <row r="10" spans="1:37" ht="14.25" customHeight="1">
      <c r="A10" s="4" t="s">
        <v>49</v>
      </c>
      <c r="B10" s="64"/>
      <c r="C10" s="64"/>
      <c r="D10" s="64"/>
      <c r="E10" s="64"/>
      <c r="F10" s="64"/>
      <c r="G10" s="137" t="s">
        <v>50</v>
      </c>
      <c r="H10" s="129"/>
      <c r="I10" s="138" t="s">
        <v>49</v>
      </c>
      <c r="J10" s="129"/>
      <c r="K10" s="64"/>
      <c r="M10" s="64"/>
      <c r="N10" s="64"/>
      <c r="O10" s="64"/>
      <c r="P10" s="136"/>
      <c r="Q10" s="136"/>
      <c r="R10" s="139" t="s">
        <v>51</v>
      </c>
      <c r="S10" s="64"/>
      <c r="T10" s="138" t="s">
        <v>51</v>
      </c>
      <c r="U10" s="129"/>
      <c r="V10" s="64"/>
      <c r="W10" s="4" t="s">
        <v>52</v>
      </c>
      <c r="X10" s="64"/>
      <c r="Y10" s="64"/>
      <c r="Z10" s="64"/>
      <c r="AA10" s="64"/>
      <c r="AB10" s="64"/>
      <c r="AC10" s="140" t="s">
        <v>53</v>
      </c>
      <c r="AD10" s="64"/>
      <c r="AE10" s="138" t="s">
        <v>53</v>
      </c>
      <c r="AF10" s="129"/>
      <c r="AG10" s="64"/>
      <c r="AH10" s="64"/>
      <c r="AI10" s="64"/>
      <c r="AJ10" s="64"/>
      <c r="AK10" s="64"/>
    </row>
    <row r="11" spans="1:37" ht="14.25" customHeight="1">
      <c r="A11" s="141" t="s">
        <v>1</v>
      </c>
      <c r="B11" s="142" t="s">
        <v>54</v>
      </c>
      <c r="C11" s="141" t="s">
        <v>1</v>
      </c>
      <c r="D11" s="142" t="s">
        <v>54</v>
      </c>
      <c r="E11" s="143" t="s">
        <v>1</v>
      </c>
      <c r="F11" s="144" t="s">
        <v>54</v>
      </c>
      <c r="G11" s="143" t="s">
        <v>1</v>
      </c>
      <c r="H11" s="144" t="s">
        <v>54</v>
      </c>
      <c r="I11" s="145" t="s">
        <v>1</v>
      </c>
      <c r="J11" s="146" t="s">
        <v>54</v>
      </c>
      <c r="L11" s="141" t="s">
        <v>1</v>
      </c>
      <c r="M11" s="142" t="s">
        <v>54</v>
      </c>
      <c r="N11" s="141" t="s">
        <v>1</v>
      </c>
      <c r="O11" s="142" t="s">
        <v>54</v>
      </c>
      <c r="P11" s="143" t="s">
        <v>1</v>
      </c>
      <c r="Q11" s="144" t="s">
        <v>54</v>
      </c>
      <c r="R11" s="143" t="s">
        <v>1</v>
      </c>
      <c r="S11" s="144" t="s">
        <v>54</v>
      </c>
      <c r="T11" s="145" t="s">
        <v>1</v>
      </c>
      <c r="U11" s="146" t="s">
        <v>54</v>
      </c>
      <c r="W11" s="141" t="s">
        <v>1</v>
      </c>
      <c r="X11" s="142" t="s">
        <v>54</v>
      </c>
      <c r="Y11" s="141" t="s">
        <v>1</v>
      </c>
      <c r="Z11" s="142" t="s">
        <v>54</v>
      </c>
      <c r="AA11" s="143" t="s">
        <v>1</v>
      </c>
      <c r="AB11" s="144" t="s">
        <v>54</v>
      </c>
      <c r="AC11" s="143" t="s">
        <v>1</v>
      </c>
      <c r="AD11" s="144" t="s">
        <v>54</v>
      </c>
      <c r="AE11" s="145" t="s">
        <v>1</v>
      </c>
      <c r="AF11" s="146" t="s">
        <v>54</v>
      </c>
    </row>
    <row r="12" spans="1:37" ht="14.25" customHeight="1">
      <c r="A12" s="141" t="s">
        <v>4</v>
      </c>
      <c r="B12" s="142" t="s">
        <v>5</v>
      </c>
      <c r="C12" s="141" t="s">
        <v>4</v>
      </c>
      <c r="D12" s="142" t="s">
        <v>5</v>
      </c>
      <c r="E12" s="143" t="s">
        <v>4</v>
      </c>
      <c r="F12" s="144" t="s">
        <v>5</v>
      </c>
      <c r="G12" s="143" t="s">
        <v>4</v>
      </c>
      <c r="H12" s="144" t="s">
        <v>5</v>
      </c>
      <c r="I12" s="145" t="s">
        <v>4</v>
      </c>
      <c r="J12" s="146" t="s">
        <v>5</v>
      </c>
      <c r="L12" s="141" t="s">
        <v>4</v>
      </c>
      <c r="M12" s="142" t="s">
        <v>5</v>
      </c>
      <c r="N12" s="141" t="s">
        <v>4</v>
      </c>
      <c r="O12" s="142" t="s">
        <v>5</v>
      </c>
      <c r="P12" s="143" t="s">
        <v>4</v>
      </c>
      <c r="Q12" s="144" t="s">
        <v>5</v>
      </c>
      <c r="R12" s="143" t="s">
        <v>4</v>
      </c>
      <c r="S12" s="144" t="s">
        <v>5</v>
      </c>
      <c r="T12" s="145" t="s">
        <v>4</v>
      </c>
      <c r="U12" s="146" t="s">
        <v>5</v>
      </c>
      <c r="W12" s="141" t="s">
        <v>4</v>
      </c>
      <c r="X12" s="142" t="s">
        <v>5</v>
      </c>
      <c r="Y12" s="141" t="s">
        <v>4</v>
      </c>
      <c r="Z12" s="142" t="s">
        <v>5</v>
      </c>
      <c r="AA12" s="143" t="s">
        <v>4</v>
      </c>
      <c r="AB12" s="144" t="s">
        <v>5</v>
      </c>
      <c r="AC12" s="143" t="s">
        <v>4</v>
      </c>
      <c r="AD12" s="144" t="s">
        <v>5</v>
      </c>
      <c r="AE12" s="145" t="s">
        <v>4</v>
      </c>
      <c r="AF12" s="146" t="s">
        <v>5</v>
      </c>
    </row>
    <row r="13" spans="1:37" ht="14.25" customHeight="1">
      <c r="A13" s="147"/>
      <c r="B13" s="148"/>
      <c r="C13" s="147"/>
      <c r="D13" s="148"/>
      <c r="E13" s="147" t="s">
        <v>55</v>
      </c>
      <c r="F13" s="148">
        <v>28859</v>
      </c>
      <c r="G13" s="147" t="s">
        <v>56</v>
      </c>
      <c r="H13" s="149">
        <f>ROUND(SUM(F13*1.02),0)</f>
        <v>29436</v>
      </c>
      <c r="I13" s="150" t="s">
        <v>57</v>
      </c>
      <c r="J13" s="151">
        <f>ROUND(SUM(H13*1.02),0)</f>
        <v>30025</v>
      </c>
      <c r="K13" s="64"/>
      <c r="L13" s="147"/>
      <c r="M13" s="148"/>
      <c r="N13" s="147"/>
      <c r="O13" s="152"/>
      <c r="P13" s="147" t="s">
        <v>55</v>
      </c>
      <c r="Q13" s="148">
        <v>28859</v>
      </c>
      <c r="R13" s="147" t="s">
        <v>58</v>
      </c>
      <c r="S13" s="148">
        <f>ROUND(SUM(Q13*1.02),0)</f>
        <v>29436</v>
      </c>
      <c r="T13" s="150" t="s">
        <v>57</v>
      </c>
      <c r="U13" s="151">
        <f>ROUND(SUM(S13*1.02),0)</f>
        <v>30025</v>
      </c>
      <c r="V13" s="64"/>
      <c r="W13" s="147"/>
      <c r="X13" s="148"/>
      <c r="Y13" s="147"/>
      <c r="Z13" s="152"/>
      <c r="AA13" s="147" t="s">
        <v>55</v>
      </c>
      <c r="AB13" s="148">
        <v>28859</v>
      </c>
      <c r="AC13" s="147" t="s">
        <v>56</v>
      </c>
      <c r="AD13" s="148">
        <f>ROUND(SUM(AB13*1.02),0)</f>
        <v>29436</v>
      </c>
      <c r="AE13" s="150" t="s">
        <v>57</v>
      </c>
      <c r="AF13" s="151">
        <f>ROUND(SUM(AD13*1.02),0)</f>
        <v>30025</v>
      </c>
    </row>
    <row r="14" spans="1:37" ht="14.25" customHeight="1">
      <c r="A14" s="153"/>
      <c r="B14" s="142"/>
      <c r="C14" s="153"/>
      <c r="D14" s="142"/>
      <c r="E14" s="154"/>
      <c r="F14" s="144"/>
      <c r="G14" s="154"/>
      <c r="H14" s="155"/>
      <c r="I14" s="156"/>
      <c r="J14" s="151"/>
      <c r="L14" s="153"/>
      <c r="M14" s="142"/>
      <c r="N14" s="153"/>
      <c r="O14" s="142"/>
      <c r="P14" s="154"/>
      <c r="Q14" s="144"/>
      <c r="R14" s="154"/>
      <c r="S14" s="144"/>
      <c r="T14" s="156"/>
      <c r="U14" s="151"/>
      <c r="W14" s="153"/>
      <c r="X14" s="142"/>
      <c r="Y14" s="153"/>
      <c r="Z14" s="142"/>
      <c r="AA14" s="154"/>
      <c r="AB14" s="144"/>
      <c r="AC14" s="154"/>
      <c r="AD14" s="144"/>
      <c r="AE14" s="156"/>
      <c r="AF14" s="151"/>
    </row>
    <row r="15" spans="1:37" ht="14.25" customHeight="1">
      <c r="A15" s="147" t="s">
        <v>59</v>
      </c>
      <c r="B15" s="148"/>
      <c r="C15" s="147" t="s">
        <v>59</v>
      </c>
      <c r="D15" s="148"/>
      <c r="E15" s="147" t="s">
        <v>59</v>
      </c>
      <c r="F15" s="148"/>
      <c r="G15" s="157" t="s">
        <v>59</v>
      </c>
      <c r="H15" s="149"/>
      <c r="I15" s="158" t="s">
        <v>59</v>
      </c>
      <c r="J15" s="159"/>
      <c r="K15" s="64"/>
      <c r="L15" s="147" t="s">
        <v>60</v>
      </c>
      <c r="M15" s="148"/>
      <c r="N15" s="147" t="s">
        <v>60</v>
      </c>
      <c r="O15" s="152"/>
      <c r="P15" s="147" t="s">
        <v>60</v>
      </c>
      <c r="Q15" s="152"/>
      <c r="R15" s="147" t="s">
        <v>60</v>
      </c>
      <c r="S15" s="152"/>
      <c r="T15" s="158" t="s">
        <v>61</v>
      </c>
      <c r="U15" s="159"/>
      <c r="V15" s="64"/>
      <c r="W15" s="147" t="s">
        <v>62</v>
      </c>
      <c r="X15" s="148"/>
      <c r="Y15" s="147" t="s">
        <v>62</v>
      </c>
      <c r="Z15" s="152"/>
      <c r="AA15" s="147" t="s">
        <v>62</v>
      </c>
      <c r="AB15" s="152"/>
      <c r="AC15" s="157" t="s">
        <v>62</v>
      </c>
      <c r="AD15" s="152"/>
      <c r="AE15" s="158" t="s">
        <v>61</v>
      </c>
      <c r="AF15" s="159"/>
    </row>
    <row r="16" spans="1:37" ht="14.25" customHeight="1">
      <c r="A16" s="160" t="s">
        <v>63</v>
      </c>
      <c r="B16" s="100">
        <v>34409</v>
      </c>
      <c r="C16" s="160" t="s">
        <v>63</v>
      </c>
      <c r="D16" s="100">
        <f t="shared" ref="D16:D19" si="0">ROUND(SUM(B16*1.02),0)</f>
        <v>35097</v>
      </c>
      <c r="E16" s="160" t="s">
        <v>63</v>
      </c>
      <c r="F16" s="100">
        <f t="shared" ref="F16:F19" si="1">ROUND(SUM(D16*1.01),0)</f>
        <v>35448</v>
      </c>
      <c r="G16" s="160" t="s">
        <v>63</v>
      </c>
      <c r="H16" s="161">
        <f t="shared" ref="H16:H19" si="2">ROUND(SUM(F16*1.02),0)</f>
        <v>36157</v>
      </c>
      <c r="I16" s="162" t="s">
        <v>63</v>
      </c>
      <c r="J16" s="151">
        <f t="shared" ref="J16:J19" si="3">ROUND(SUM(H16*1.02),0)</f>
        <v>36880</v>
      </c>
      <c r="K16" s="64"/>
      <c r="L16" s="163" t="s">
        <v>64</v>
      </c>
      <c r="M16" s="164">
        <v>31248</v>
      </c>
      <c r="N16" s="163" t="s">
        <v>64</v>
      </c>
      <c r="O16" s="164">
        <f t="shared" ref="O16:O19" si="4">ROUND(SUM(M16*1.02),0)</f>
        <v>31873</v>
      </c>
      <c r="P16" s="163" t="s">
        <v>64</v>
      </c>
      <c r="Q16" s="164">
        <f t="shared" ref="Q16:Q19" si="5">ROUND(SUM(O16*1.01),0)</f>
        <v>32192</v>
      </c>
      <c r="R16" s="163" t="s">
        <v>64</v>
      </c>
      <c r="S16" s="164">
        <f t="shared" ref="S16:S19" si="6">ROUND(SUM(Q16*1.02),0)</f>
        <v>32836</v>
      </c>
      <c r="T16" s="165" t="s">
        <v>64</v>
      </c>
      <c r="U16" s="151">
        <f t="shared" ref="U16:U19" si="7">ROUND(SUM(S16*1.02),0)</f>
        <v>33493</v>
      </c>
      <c r="V16" s="64"/>
      <c r="W16" s="166" t="s">
        <v>65</v>
      </c>
      <c r="X16" s="167">
        <v>29232</v>
      </c>
      <c r="Y16" s="166" t="s">
        <v>65</v>
      </c>
      <c r="Z16" s="167">
        <f t="shared" ref="Z16:Z19" si="8">ROUND(SUM(X16*1.02),0)</f>
        <v>29817</v>
      </c>
      <c r="AA16" s="166" t="s">
        <v>65</v>
      </c>
      <c r="AB16" s="167">
        <f t="shared" ref="AB16:AB19" si="9">ROUND(SUM(Z16*1.01),0)</f>
        <v>30115</v>
      </c>
      <c r="AC16" s="166" t="s">
        <v>65</v>
      </c>
      <c r="AD16" s="167">
        <f t="shared" ref="AD16:AD19" si="10">ROUND(SUM(AB16*1.02),0)</f>
        <v>30717</v>
      </c>
      <c r="AE16" s="165" t="s">
        <v>66</v>
      </c>
      <c r="AF16" s="151">
        <f t="shared" ref="AF16:AF19" si="11">ROUND(SUM(AD16*1.02),0)</f>
        <v>31331</v>
      </c>
    </row>
    <row r="17" spans="1:33" ht="14.25" customHeight="1">
      <c r="A17" s="160" t="s">
        <v>67</v>
      </c>
      <c r="B17" s="100">
        <v>36816</v>
      </c>
      <c r="C17" s="160" t="s">
        <v>67</v>
      </c>
      <c r="D17" s="100">
        <f t="shared" si="0"/>
        <v>37552</v>
      </c>
      <c r="E17" s="160" t="s">
        <v>67</v>
      </c>
      <c r="F17" s="100">
        <f t="shared" si="1"/>
        <v>37928</v>
      </c>
      <c r="G17" s="160" t="s">
        <v>67</v>
      </c>
      <c r="H17" s="161">
        <f t="shared" si="2"/>
        <v>38687</v>
      </c>
      <c r="I17" s="162" t="s">
        <v>67</v>
      </c>
      <c r="J17" s="151">
        <f t="shared" si="3"/>
        <v>39461</v>
      </c>
      <c r="K17" s="64"/>
      <c r="L17" s="163" t="s">
        <v>68</v>
      </c>
      <c r="M17" s="164">
        <v>32578</v>
      </c>
      <c r="N17" s="163" t="s">
        <v>68</v>
      </c>
      <c r="O17" s="164">
        <f t="shared" si="4"/>
        <v>33230</v>
      </c>
      <c r="P17" s="163" t="s">
        <v>68</v>
      </c>
      <c r="Q17" s="164">
        <f t="shared" si="5"/>
        <v>33562</v>
      </c>
      <c r="R17" s="163" t="s">
        <v>68</v>
      </c>
      <c r="S17" s="164">
        <f t="shared" si="6"/>
        <v>34233</v>
      </c>
      <c r="T17" s="165" t="s">
        <v>68</v>
      </c>
      <c r="U17" s="151">
        <f t="shared" si="7"/>
        <v>34918</v>
      </c>
      <c r="V17" s="64"/>
      <c r="W17" s="166" t="s">
        <v>69</v>
      </c>
      <c r="X17" s="167">
        <v>30562</v>
      </c>
      <c r="Y17" s="166" t="s">
        <v>69</v>
      </c>
      <c r="Z17" s="167">
        <f t="shared" si="8"/>
        <v>31173</v>
      </c>
      <c r="AA17" s="166" t="s">
        <v>69</v>
      </c>
      <c r="AB17" s="167">
        <f t="shared" si="9"/>
        <v>31485</v>
      </c>
      <c r="AC17" s="166" t="s">
        <v>69</v>
      </c>
      <c r="AD17" s="167">
        <f t="shared" si="10"/>
        <v>32115</v>
      </c>
      <c r="AE17" s="165" t="s">
        <v>70</v>
      </c>
      <c r="AF17" s="151">
        <f t="shared" si="11"/>
        <v>32757</v>
      </c>
    </row>
    <row r="18" spans="1:33" ht="14.25" customHeight="1">
      <c r="A18" s="160" t="s">
        <v>71</v>
      </c>
      <c r="B18" s="100">
        <v>39223</v>
      </c>
      <c r="C18" s="160" t="s">
        <v>71</v>
      </c>
      <c r="D18" s="100">
        <f t="shared" si="0"/>
        <v>40007</v>
      </c>
      <c r="E18" s="160" t="s">
        <v>71</v>
      </c>
      <c r="F18" s="100">
        <f t="shared" si="1"/>
        <v>40407</v>
      </c>
      <c r="G18" s="160" t="s">
        <v>71</v>
      </c>
      <c r="H18" s="161">
        <f t="shared" si="2"/>
        <v>41215</v>
      </c>
      <c r="I18" s="162" t="s">
        <v>71</v>
      </c>
      <c r="J18" s="151">
        <f t="shared" si="3"/>
        <v>42039</v>
      </c>
      <c r="K18" s="64" t="s">
        <v>22</v>
      </c>
      <c r="L18" s="163" t="s">
        <v>72</v>
      </c>
      <c r="M18" s="164">
        <v>33908</v>
      </c>
      <c r="N18" s="163" t="s">
        <v>72</v>
      </c>
      <c r="O18" s="164">
        <f t="shared" si="4"/>
        <v>34586</v>
      </c>
      <c r="P18" s="163" t="s">
        <v>72</v>
      </c>
      <c r="Q18" s="164">
        <f t="shared" si="5"/>
        <v>34932</v>
      </c>
      <c r="R18" s="163" t="s">
        <v>72</v>
      </c>
      <c r="S18" s="164">
        <f t="shared" si="6"/>
        <v>35631</v>
      </c>
      <c r="T18" s="165" t="s">
        <v>72</v>
      </c>
      <c r="U18" s="151">
        <f t="shared" si="7"/>
        <v>36344</v>
      </c>
      <c r="V18" s="64" t="s">
        <v>22</v>
      </c>
      <c r="W18" s="166" t="s">
        <v>73</v>
      </c>
      <c r="X18" s="167">
        <v>31892</v>
      </c>
      <c r="Y18" s="166" t="s">
        <v>73</v>
      </c>
      <c r="Z18" s="167">
        <f t="shared" si="8"/>
        <v>32530</v>
      </c>
      <c r="AA18" s="166" t="s">
        <v>73</v>
      </c>
      <c r="AB18" s="167">
        <f t="shared" si="9"/>
        <v>32855</v>
      </c>
      <c r="AC18" s="166" t="s">
        <v>73</v>
      </c>
      <c r="AD18" s="167">
        <f t="shared" si="10"/>
        <v>33512</v>
      </c>
      <c r="AE18" s="165" t="s">
        <v>74</v>
      </c>
      <c r="AF18" s="151">
        <f t="shared" si="11"/>
        <v>34182</v>
      </c>
    </row>
    <row r="19" spans="1:33" ht="14.25" customHeight="1">
      <c r="A19" s="160" t="s">
        <v>75</v>
      </c>
      <c r="B19" s="100">
        <v>41630</v>
      </c>
      <c r="C19" s="160" t="s">
        <v>75</v>
      </c>
      <c r="D19" s="100">
        <f t="shared" si="0"/>
        <v>42463</v>
      </c>
      <c r="E19" s="160" t="s">
        <v>75</v>
      </c>
      <c r="F19" s="100">
        <f t="shared" si="1"/>
        <v>42888</v>
      </c>
      <c r="G19" s="160" t="s">
        <v>75</v>
      </c>
      <c r="H19" s="161">
        <f t="shared" si="2"/>
        <v>43746</v>
      </c>
      <c r="I19" s="162" t="s">
        <v>75</v>
      </c>
      <c r="J19" s="151">
        <f t="shared" si="3"/>
        <v>44621</v>
      </c>
      <c r="K19" s="64"/>
      <c r="L19" s="163" t="s">
        <v>76</v>
      </c>
      <c r="M19" s="164">
        <v>35239</v>
      </c>
      <c r="N19" s="163" t="s">
        <v>76</v>
      </c>
      <c r="O19" s="164">
        <f t="shared" si="4"/>
        <v>35944</v>
      </c>
      <c r="P19" s="163" t="s">
        <v>76</v>
      </c>
      <c r="Q19" s="164">
        <f t="shared" si="5"/>
        <v>36303</v>
      </c>
      <c r="R19" s="163" t="s">
        <v>76</v>
      </c>
      <c r="S19" s="164">
        <f t="shared" si="6"/>
        <v>37029</v>
      </c>
      <c r="T19" s="165" t="s">
        <v>76</v>
      </c>
      <c r="U19" s="151">
        <f t="shared" si="7"/>
        <v>37770</v>
      </c>
      <c r="V19" s="64"/>
      <c r="W19" s="166" t="s">
        <v>77</v>
      </c>
      <c r="X19" s="167">
        <v>33223</v>
      </c>
      <c r="Y19" s="166" t="s">
        <v>77</v>
      </c>
      <c r="Z19" s="167">
        <f t="shared" si="8"/>
        <v>33887</v>
      </c>
      <c r="AA19" s="166" t="s">
        <v>77</v>
      </c>
      <c r="AB19" s="167">
        <f t="shared" si="9"/>
        <v>34226</v>
      </c>
      <c r="AC19" s="166" t="s">
        <v>77</v>
      </c>
      <c r="AD19" s="167">
        <f t="shared" si="10"/>
        <v>34911</v>
      </c>
      <c r="AE19" s="165" t="s">
        <v>78</v>
      </c>
      <c r="AF19" s="151">
        <f t="shared" si="11"/>
        <v>35609</v>
      </c>
    </row>
    <row r="20" spans="1:33" ht="14.25" customHeight="1">
      <c r="A20" s="147" t="s">
        <v>79</v>
      </c>
      <c r="B20" s="148"/>
      <c r="C20" s="147" t="s">
        <v>79</v>
      </c>
      <c r="D20" s="148"/>
      <c r="E20" s="147" t="s">
        <v>79</v>
      </c>
      <c r="F20" s="148"/>
      <c r="G20" s="147" t="s">
        <v>79</v>
      </c>
      <c r="H20" s="149"/>
      <c r="I20" s="168" t="s">
        <v>79</v>
      </c>
      <c r="J20" s="159"/>
      <c r="K20" s="64"/>
      <c r="L20" s="147" t="s">
        <v>80</v>
      </c>
      <c r="M20" s="148"/>
      <c r="N20" s="147" t="s">
        <v>80</v>
      </c>
      <c r="O20" s="152"/>
      <c r="P20" s="147" t="s">
        <v>80</v>
      </c>
      <c r="Q20" s="152"/>
      <c r="R20" s="147" t="s">
        <v>80</v>
      </c>
      <c r="S20" s="152"/>
      <c r="T20" s="158" t="s">
        <v>81</v>
      </c>
      <c r="U20" s="159"/>
      <c r="V20" s="64"/>
      <c r="W20" s="147" t="s">
        <v>82</v>
      </c>
      <c r="X20" s="148"/>
      <c r="Y20" s="147" t="s">
        <v>82</v>
      </c>
      <c r="Z20" s="152"/>
      <c r="AA20" s="147" t="s">
        <v>82</v>
      </c>
      <c r="AB20" s="152"/>
      <c r="AC20" s="147" t="s">
        <v>82</v>
      </c>
      <c r="AD20" s="152"/>
      <c r="AE20" s="158" t="s">
        <v>81</v>
      </c>
      <c r="AF20" s="159"/>
    </row>
    <row r="21" spans="1:33" ht="14.25" customHeight="1">
      <c r="A21" s="160" t="s">
        <v>83</v>
      </c>
      <c r="B21" s="100">
        <v>38151</v>
      </c>
      <c r="C21" s="160" t="s">
        <v>83</v>
      </c>
      <c r="D21" s="100">
        <f t="shared" ref="D21:D24" si="12">ROUND(SUM(B21*1.02),0)</f>
        <v>38914</v>
      </c>
      <c r="E21" s="160" t="s">
        <v>83</v>
      </c>
      <c r="F21" s="100">
        <f t="shared" ref="F21:F24" si="13">ROUND(SUM(D21*1.01),0)</f>
        <v>39303</v>
      </c>
      <c r="G21" s="160" t="s">
        <v>83</v>
      </c>
      <c r="H21" s="161">
        <f t="shared" ref="H21:H24" si="14">ROUND(SUM(F21*1.02),0)</f>
        <v>40089</v>
      </c>
      <c r="I21" s="162" t="s">
        <v>83</v>
      </c>
      <c r="J21" s="151">
        <f t="shared" ref="J21:J24" si="15">ROUND(SUM(H21*1.02),0)</f>
        <v>40891</v>
      </c>
      <c r="K21" s="64"/>
      <c r="L21" s="163" t="s">
        <v>84</v>
      </c>
      <c r="M21" s="164">
        <v>35618</v>
      </c>
      <c r="N21" s="163" t="s">
        <v>84</v>
      </c>
      <c r="O21" s="164">
        <f t="shared" ref="O21:O24" si="16">ROUND(SUM(M21*1.02),0)</f>
        <v>36330</v>
      </c>
      <c r="P21" s="163" t="s">
        <v>84</v>
      </c>
      <c r="Q21" s="164">
        <f t="shared" ref="Q21:Q24" si="17">ROUND(SUM(O21*1.01),0)</f>
        <v>36693</v>
      </c>
      <c r="R21" s="163" t="s">
        <v>84</v>
      </c>
      <c r="S21" s="164">
        <f t="shared" ref="S21:S24" si="18">ROUND(SUM(Q21*1.02),0)</f>
        <v>37427</v>
      </c>
      <c r="T21" s="165" t="s">
        <v>84</v>
      </c>
      <c r="U21" s="151">
        <f t="shared" ref="U21:U24" si="19">ROUND(SUM(S21*1.02),0)</f>
        <v>38176</v>
      </c>
      <c r="V21" s="64"/>
      <c r="W21" s="166" t="s">
        <v>85</v>
      </c>
      <c r="X21" s="167">
        <v>33602</v>
      </c>
      <c r="Y21" s="166" t="s">
        <v>85</v>
      </c>
      <c r="Z21" s="167">
        <f t="shared" ref="Z21:Z24" si="20">ROUND(SUM(X21*1.02),0)</f>
        <v>34274</v>
      </c>
      <c r="AA21" s="166" t="s">
        <v>85</v>
      </c>
      <c r="AB21" s="167">
        <f t="shared" ref="AB21:AB24" si="21">ROUND(SUM(Z21*1.01),0)</f>
        <v>34617</v>
      </c>
      <c r="AC21" s="166" t="s">
        <v>85</v>
      </c>
      <c r="AD21" s="167">
        <f t="shared" ref="AD21:AD24" si="22">ROUND(SUM(AB21*1.02),0)</f>
        <v>35309</v>
      </c>
      <c r="AE21" s="165" t="s">
        <v>86</v>
      </c>
      <c r="AF21" s="151">
        <f t="shared" ref="AF21:AF24" si="23">ROUND(SUM(AD21*1.02),0)</f>
        <v>36015</v>
      </c>
    </row>
    <row r="22" spans="1:33" ht="14.25" customHeight="1">
      <c r="A22" s="160" t="s">
        <v>87</v>
      </c>
      <c r="B22" s="100">
        <v>40568</v>
      </c>
      <c r="C22" s="160" t="s">
        <v>87</v>
      </c>
      <c r="D22" s="100">
        <f t="shared" si="12"/>
        <v>41379</v>
      </c>
      <c r="E22" s="160" t="s">
        <v>87</v>
      </c>
      <c r="F22" s="100">
        <f t="shared" si="13"/>
        <v>41793</v>
      </c>
      <c r="G22" s="160" t="s">
        <v>87</v>
      </c>
      <c r="H22" s="161">
        <f t="shared" si="14"/>
        <v>42629</v>
      </c>
      <c r="I22" s="162" t="s">
        <v>87</v>
      </c>
      <c r="J22" s="151">
        <f t="shared" si="15"/>
        <v>43482</v>
      </c>
      <c r="K22" s="64"/>
      <c r="L22" s="163" t="s">
        <v>88</v>
      </c>
      <c r="M22" s="164">
        <v>36935</v>
      </c>
      <c r="N22" s="163" t="s">
        <v>88</v>
      </c>
      <c r="O22" s="164">
        <f t="shared" si="16"/>
        <v>37674</v>
      </c>
      <c r="P22" s="163" t="s">
        <v>88</v>
      </c>
      <c r="Q22" s="164">
        <f t="shared" si="17"/>
        <v>38051</v>
      </c>
      <c r="R22" s="163" t="s">
        <v>88</v>
      </c>
      <c r="S22" s="164">
        <f t="shared" si="18"/>
        <v>38812</v>
      </c>
      <c r="T22" s="165" t="s">
        <v>88</v>
      </c>
      <c r="U22" s="151">
        <f t="shared" si="19"/>
        <v>39588</v>
      </c>
      <c r="V22" s="64"/>
      <c r="W22" s="166" t="s">
        <v>89</v>
      </c>
      <c r="X22" s="167">
        <v>34919</v>
      </c>
      <c r="Y22" s="166" t="s">
        <v>89</v>
      </c>
      <c r="Z22" s="167">
        <f t="shared" si="20"/>
        <v>35617</v>
      </c>
      <c r="AA22" s="166" t="s">
        <v>89</v>
      </c>
      <c r="AB22" s="167">
        <f t="shared" si="21"/>
        <v>35973</v>
      </c>
      <c r="AC22" s="166" t="s">
        <v>89</v>
      </c>
      <c r="AD22" s="167">
        <f t="shared" si="22"/>
        <v>36692</v>
      </c>
      <c r="AE22" s="165" t="s">
        <v>90</v>
      </c>
      <c r="AF22" s="151">
        <f t="shared" si="23"/>
        <v>37426</v>
      </c>
    </row>
    <row r="23" spans="1:33" ht="14.25" customHeight="1">
      <c r="A23" s="160" t="s">
        <v>91</v>
      </c>
      <c r="B23" s="100">
        <v>42985</v>
      </c>
      <c r="C23" s="160" t="s">
        <v>91</v>
      </c>
      <c r="D23" s="100">
        <f t="shared" si="12"/>
        <v>43845</v>
      </c>
      <c r="E23" s="160" t="s">
        <v>91</v>
      </c>
      <c r="F23" s="100">
        <f t="shared" si="13"/>
        <v>44283</v>
      </c>
      <c r="G23" s="160" t="s">
        <v>91</v>
      </c>
      <c r="H23" s="161">
        <f t="shared" si="14"/>
        <v>45169</v>
      </c>
      <c r="I23" s="162" t="s">
        <v>91</v>
      </c>
      <c r="J23" s="151">
        <f t="shared" si="15"/>
        <v>46072</v>
      </c>
      <c r="K23" s="64" t="s">
        <v>22</v>
      </c>
      <c r="L23" s="163" t="s">
        <v>92</v>
      </c>
      <c r="M23" s="164">
        <v>38252</v>
      </c>
      <c r="N23" s="163" t="s">
        <v>92</v>
      </c>
      <c r="O23" s="164">
        <f t="shared" si="16"/>
        <v>39017</v>
      </c>
      <c r="P23" s="163" t="s">
        <v>92</v>
      </c>
      <c r="Q23" s="164">
        <f t="shared" si="17"/>
        <v>39407</v>
      </c>
      <c r="R23" s="163" t="s">
        <v>92</v>
      </c>
      <c r="S23" s="164">
        <f t="shared" si="18"/>
        <v>40195</v>
      </c>
      <c r="T23" s="165" t="s">
        <v>92</v>
      </c>
      <c r="U23" s="151">
        <f t="shared" si="19"/>
        <v>40999</v>
      </c>
      <c r="V23" s="64" t="s">
        <v>22</v>
      </c>
      <c r="W23" s="166" t="s">
        <v>93</v>
      </c>
      <c r="X23" s="167">
        <v>36236</v>
      </c>
      <c r="Y23" s="166" t="s">
        <v>93</v>
      </c>
      <c r="Z23" s="167">
        <f t="shared" si="20"/>
        <v>36961</v>
      </c>
      <c r="AA23" s="166" t="s">
        <v>93</v>
      </c>
      <c r="AB23" s="167">
        <f t="shared" si="21"/>
        <v>37331</v>
      </c>
      <c r="AC23" s="166" t="s">
        <v>93</v>
      </c>
      <c r="AD23" s="167">
        <f t="shared" si="22"/>
        <v>38078</v>
      </c>
      <c r="AE23" s="165" t="s">
        <v>94</v>
      </c>
      <c r="AF23" s="151">
        <f t="shared" si="23"/>
        <v>38840</v>
      </c>
    </row>
    <row r="24" spans="1:33" ht="14.25" customHeight="1">
      <c r="A24" s="160" t="s">
        <v>95</v>
      </c>
      <c r="B24" s="100">
        <v>45402</v>
      </c>
      <c r="C24" s="160" t="s">
        <v>95</v>
      </c>
      <c r="D24" s="100">
        <f t="shared" si="12"/>
        <v>46310</v>
      </c>
      <c r="E24" s="160" t="s">
        <v>95</v>
      </c>
      <c r="F24" s="100">
        <f t="shared" si="13"/>
        <v>46773</v>
      </c>
      <c r="G24" s="160" t="s">
        <v>95</v>
      </c>
      <c r="H24" s="161">
        <f t="shared" si="14"/>
        <v>47708</v>
      </c>
      <c r="I24" s="162" t="s">
        <v>95</v>
      </c>
      <c r="J24" s="151">
        <f t="shared" si="15"/>
        <v>48662</v>
      </c>
      <c r="K24" s="64"/>
      <c r="L24" s="163" t="s">
        <v>96</v>
      </c>
      <c r="M24" s="164">
        <v>39570</v>
      </c>
      <c r="N24" s="163" t="s">
        <v>96</v>
      </c>
      <c r="O24" s="164">
        <f t="shared" si="16"/>
        <v>40361</v>
      </c>
      <c r="P24" s="163" t="s">
        <v>96</v>
      </c>
      <c r="Q24" s="164">
        <f t="shared" si="17"/>
        <v>40765</v>
      </c>
      <c r="R24" s="163" t="s">
        <v>96</v>
      </c>
      <c r="S24" s="164">
        <f t="shared" si="18"/>
        <v>41580</v>
      </c>
      <c r="T24" s="165" t="s">
        <v>96</v>
      </c>
      <c r="U24" s="151">
        <f t="shared" si="19"/>
        <v>42412</v>
      </c>
      <c r="V24" s="64"/>
      <c r="W24" s="166" t="s">
        <v>97</v>
      </c>
      <c r="X24" s="167">
        <v>37554</v>
      </c>
      <c r="Y24" s="166" t="s">
        <v>97</v>
      </c>
      <c r="Z24" s="167">
        <f t="shared" si="20"/>
        <v>38305</v>
      </c>
      <c r="AA24" s="166" t="s">
        <v>97</v>
      </c>
      <c r="AB24" s="167">
        <f t="shared" si="21"/>
        <v>38688</v>
      </c>
      <c r="AC24" s="166" t="s">
        <v>97</v>
      </c>
      <c r="AD24" s="167">
        <f t="shared" si="22"/>
        <v>39462</v>
      </c>
      <c r="AE24" s="165" t="s">
        <v>98</v>
      </c>
      <c r="AF24" s="151">
        <f t="shared" si="23"/>
        <v>40251</v>
      </c>
    </row>
    <row r="25" spans="1:33" ht="14.25" customHeight="1">
      <c r="A25" s="147" t="s">
        <v>99</v>
      </c>
      <c r="B25" s="148"/>
      <c r="C25" s="147" t="s">
        <v>99</v>
      </c>
      <c r="D25" s="148"/>
      <c r="E25" s="147" t="s">
        <v>99</v>
      </c>
      <c r="F25" s="148"/>
      <c r="G25" s="147" t="s">
        <v>99</v>
      </c>
      <c r="H25" s="149"/>
      <c r="I25" s="168" t="s">
        <v>99</v>
      </c>
      <c r="J25" s="159"/>
      <c r="K25" s="64"/>
      <c r="L25" s="147" t="s">
        <v>100</v>
      </c>
      <c r="M25" s="148"/>
      <c r="N25" s="147" t="s">
        <v>100</v>
      </c>
      <c r="O25" s="152"/>
      <c r="P25" s="147" t="s">
        <v>100</v>
      </c>
      <c r="Q25" s="152"/>
      <c r="R25" s="147" t="s">
        <v>100</v>
      </c>
      <c r="S25" s="152"/>
      <c r="T25" s="158" t="s">
        <v>101</v>
      </c>
      <c r="U25" s="159"/>
      <c r="V25" s="64"/>
      <c r="W25" s="147" t="s">
        <v>102</v>
      </c>
      <c r="X25" s="148"/>
      <c r="Y25" s="147" t="s">
        <v>102</v>
      </c>
      <c r="Z25" s="152"/>
      <c r="AA25" s="147" t="s">
        <v>102</v>
      </c>
      <c r="AB25" s="152"/>
      <c r="AC25" s="147" t="s">
        <v>102</v>
      </c>
      <c r="AD25" s="152"/>
      <c r="AE25" s="158" t="s">
        <v>101</v>
      </c>
      <c r="AF25" s="159"/>
    </row>
    <row r="26" spans="1:33" ht="14.25" customHeight="1">
      <c r="A26" s="160" t="s">
        <v>103</v>
      </c>
      <c r="B26" s="100">
        <v>43386</v>
      </c>
      <c r="C26" s="160" t="s">
        <v>103</v>
      </c>
      <c r="D26" s="100">
        <f t="shared" ref="D26:D29" si="24">ROUND(SUM(B26*1.02),0)</f>
        <v>44254</v>
      </c>
      <c r="E26" s="160" t="s">
        <v>103</v>
      </c>
      <c r="F26" s="100">
        <f t="shared" ref="F26:F29" si="25">ROUND(SUM(D26*1.01),0)</f>
        <v>44697</v>
      </c>
      <c r="G26" s="160" t="s">
        <v>103</v>
      </c>
      <c r="H26" s="161">
        <f t="shared" ref="H26:H29" si="26">ROUND(SUM(F26*1.02),0)</f>
        <v>45591</v>
      </c>
      <c r="I26" s="162" t="s">
        <v>103</v>
      </c>
      <c r="J26" s="151">
        <f t="shared" ref="J26:J29" si="27">ROUND(SUM(H26*1.02),0)</f>
        <v>46503</v>
      </c>
      <c r="K26" s="64"/>
      <c r="L26" s="163" t="s">
        <v>104</v>
      </c>
      <c r="M26" s="164">
        <v>39898</v>
      </c>
      <c r="N26" s="163" t="s">
        <v>104</v>
      </c>
      <c r="O26" s="164">
        <f t="shared" ref="O26:O29" si="28">ROUND(SUM(M26*1.02),0)</f>
        <v>40696</v>
      </c>
      <c r="P26" s="163" t="s">
        <v>104</v>
      </c>
      <c r="Q26" s="164">
        <f t="shared" ref="Q26:Q29" si="29">ROUND(SUM(O26*1.01),0)</f>
        <v>41103</v>
      </c>
      <c r="R26" s="163" t="s">
        <v>104</v>
      </c>
      <c r="S26" s="164">
        <f t="shared" ref="S26:S29" si="30">ROUND(SUM(Q26*1.02),0)</f>
        <v>41925</v>
      </c>
      <c r="T26" s="165" t="s">
        <v>104</v>
      </c>
      <c r="U26" s="151">
        <f t="shared" ref="U26:U29" si="31">ROUND(SUM(S26*1.02),0)</f>
        <v>42764</v>
      </c>
      <c r="V26" s="64"/>
      <c r="W26" s="166" t="s">
        <v>105</v>
      </c>
      <c r="X26" s="167">
        <v>37882</v>
      </c>
      <c r="Y26" s="166" t="s">
        <v>105</v>
      </c>
      <c r="Z26" s="167">
        <f t="shared" ref="Z26:Z29" si="32">ROUND(SUM(X26*1.02),0)</f>
        <v>38640</v>
      </c>
      <c r="AA26" s="166" t="s">
        <v>105</v>
      </c>
      <c r="AB26" s="167">
        <f t="shared" ref="AB26:AB29" si="33">ROUND(SUM(Z26*1.01),0)</f>
        <v>39026</v>
      </c>
      <c r="AC26" s="166" t="s">
        <v>105</v>
      </c>
      <c r="AD26" s="167">
        <f t="shared" ref="AD26:AD29" si="34">ROUND(SUM(AB26*1.02),0)</f>
        <v>39807</v>
      </c>
      <c r="AE26" s="165" t="s">
        <v>106</v>
      </c>
      <c r="AF26" s="151">
        <f t="shared" ref="AF26:AF29" si="35">ROUND(SUM(AD26*1.02),0)</f>
        <v>40603</v>
      </c>
      <c r="AG26" s="169"/>
    </row>
    <row r="27" spans="1:33" ht="14.25" customHeight="1">
      <c r="A27" s="160" t="s">
        <v>107</v>
      </c>
      <c r="B27" s="100">
        <v>45301</v>
      </c>
      <c r="C27" s="160" t="s">
        <v>107</v>
      </c>
      <c r="D27" s="100">
        <f t="shared" si="24"/>
        <v>46207</v>
      </c>
      <c r="E27" s="160" t="s">
        <v>107</v>
      </c>
      <c r="F27" s="100">
        <f t="shared" si="25"/>
        <v>46669</v>
      </c>
      <c r="G27" s="160" t="s">
        <v>107</v>
      </c>
      <c r="H27" s="161">
        <f t="shared" si="26"/>
        <v>47602</v>
      </c>
      <c r="I27" s="162" t="s">
        <v>107</v>
      </c>
      <c r="J27" s="151">
        <f t="shared" si="27"/>
        <v>48554</v>
      </c>
      <c r="K27" s="64"/>
      <c r="L27" s="163" t="s">
        <v>108</v>
      </c>
      <c r="M27" s="164">
        <v>41063</v>
      </c>
      <c r="N27" s="163" t="s">
        <v>108</v>
      </c>
      <c r="O27" s="164">
        <f t="shared" si="28"/>
        <v>41884</v>
      </c>
      <c r="P27" s="163" t="s">
        <v>108</v>
      </c>
      <c r="Q27" s="164">
        <f t="shared" si="29"/>
        <v>42303</v>
      </c>
      <c r="R27" s="163" t="s">
        <v>108</v>
      </c>
      <c r="S27" s="164">
        <f t="shared" si="30"/>
        <v>43149</v>
      </c>
      <c r="T27" s="165" t="s">
        <v>108</v>
      </c>
      <c r="U27" s="151">
        <f t="shared" si="31"/>
        <v>44012</v>
      </c>
      <c r="V27" s="64"/>
      <c r="W27" s="166" t="s">
        <v>109</v>
      </c>
      <c r="X27" s="167">
        <v>39047</v>
      </c>
      <c r="Y27" s="166" t="s">
        <v>109</v>
      </c>
      <c r="Z27" s="167">
        <f t="shared" si="32"/>
        <v>39828</v>
      </c>
      <c r="AA27" s="166" t="s">
        <v>109</v>
      </c>
      <c r="AB27" s="167">
        <f t="shared" si="33"/>
        <v>40226</v>
      </c>
      <c r="AC27" s="166" t="s">
        <v>109</v>
      </c>
      <c r="AD27" s="167">
        <f t="shared" si="34"/>
        <v>41031</v>
      </c>
      <c r="AE27" s="165" t="s">
        <v>110</v>
      </c>
      <c r="AF27" s="151">
        <f t="shared" si="35"/>
        <v>41852</v>
      </c>
      <c r="AG27" s="169"/>
    </row>
    <row r="28" spans="1:33" ht="14.25" customHeight="1">
      <c r="A28" s="160" t="s">
        <v>111</v>
      </c>
      <c r="B28" s="100">
        <v>47216</v>
      </c>
      <c r="C28" s="160" t="s">
        <v>111</v>
      </c>
      <c r="D28" s="100">
        <f t="shared" si="24"/>
        <v>48160</v>
      </c>
      <c r="E28" s="160" t="s">
        <v>111</v>
      </c>
      <c r="F28" s="100">
        <f t="shared" si="25"/>
        <v>48642</v>
      </c>
      <c r="G28" s="160" t="s">
        <v>111</v>
      </c>
      <c r="H28" s="161">
        <f t="shared" si="26"/>
        <v>49615</v>
      </c>
      <c r="I28" s="162" t="s">
        <v>111</v>
      </c>
      <c r="J28" s="151">
        <f t="shared" si="27"/>
        <v>50607</v>
      </c>
      <c r="K28" s="64" t="s">
        <v>22</v>
      </c>
      <c r="L28" s="163" t="s">
        <v>112</v>
      </c>
      <c r="M28" s="164">
        <v>42228</v>
      </c>
      <c r="N28" s="163" t="s">
        <v>112</v>
      </c>
      <c r="O28" s="164">
        <f t="shared" si="28"/>
        <v>43073</v>
      </c>
      <c r="P28" s="163" t="s">
        <v>112</v>
      </c>
      <c r="Q28" s="164">
        <f t="shared" si="29"/>
        <v>43504</v>
      </c>
      <c r="R28" s="163" t="s">
        <v>112</v>
      </c>
      <c r="S28" s="164">
        <f t="shared" si="30"/>
        <v>44374</v>
      </c>
      <c r="T28" s="165" t="s">
        <v>112</v>
      </c>
      <c r="U28" s="151">
        <f t="shared" si="31"/>
        <v>45261</v>
      </c>
      <c r="V28" s="64" t="s">
        <v>22</v>
      </c>
      <c r="W28" s="166" t="s">
        <v>113</v>
      </c>
      <c r="X28" s="167">
        <v>40212</v>
      </c>
      <c r="Y28" s="166" t="s">
        <v>113</v>
      </c>
      <c r="Z28" s="167">
        <f t="shared" si="32"/>
        <v>41016</v>
      </c>
      <c r="AA28" s="166" t="s">
        <v>113</v>
      </c>
      <c r="AB28" s="167">
        <f t="shared" si="33"/>
        <v>41426</v>
      </c>
      <c r="AC28" s="166" t="s">
        <v>113</v>
      </c>
      <c r="AD28" s="167">
        <f t="shared" si="34"/>
        <v>42255</v>
      </c>
      <c r="AE28" s="165" t="s">
        <v>114</v>
      </c>
      <c r="AF28" s="151">
        <f t="shared" si="35"/>
        <v>43100</v>
      </c>
      <c r="AG28" s="169"/>
    </row>
    <row r="29" spans="1:33" ht="14.25" customHeight="1">
      <c r="A29" s="160" t="s">
        <v>115</v>
      </c>
      <c r="B29" s="100">
        <v>49131</v>
      </c>
      <c r="C29" s="160" t="s">
        <v>115</v>
      </c>
      <c r="D29" s="100">
        <f t="shared" si="24"/>
        <v>50114</v>
      </c>
      <c r="E29" s="160" t="s">
        <v>115</v>
      </c>
      <c r="F29" s="100">
        <f t="shared" si="25"/>
        <v>50615</v>
      </c>
      <c r="G29" s="160" t="s">
        <v>115</v>
      </c>
      <c r="H29" s="161">
        <f t="shared" si="26"/>
        <v>51627</v>
      </c>
      <c r="I29" s="162" t="s">
        <v>115</v>
      </c>
      <c r="J29" s="151">
        <f t="shared" si="27"/>
        <v>52660</v>
      </c>
      <c r="K29" s="64"/>
      <c r="L29" s="163" t="s">
        <v>116</v>
      </c>
      <c r="M29" s="164">
        <v>43392</v>
      </c>
      <c r="N29" s="163" t="s">
        <v>116</v>
      </c>
      <c r="O29" s="164">
        <f t="shared" si="28"/>
        <v>44260</v>
      </c>
      <c r="P29" s="163" t="s">
        <v>116</v>
      </c>
      <c r="Q29" s="164">
        <f t="shared" si="29"/>
        <v>44703</v>
      </c>
      <c r="R29" s="163" t="s">
        <v>116</v>
      </c>
      <c r="S29" s="164">
        <f t="shared" si="30"/>
        <v>45597</v>
      </c>
      <c r="T29" s="165" t="s">
        <v>116</v>
      </c>
      <c r="U29" s="151">
        <f t="shared" si="31"/>
        <v>46509</v>
      </c>
      <c r="V29" s="64"/>
      <c r="W29" s="166" t="s">
        <v>117</v>
      </c>
      <c r="X29" s="167">
        <v>41376</v>
      </c>
      <c r="Y29" s="166" t="s">
        <v>117</v>
      </c>
      <c r="Z29" s="167">
        <f t="shared" si="32"/>
        <v>42204</v>
      </c>
      <c r="AA29" s="166" t="s">
        <v>117</v>
      </c>
      <c r="AB29" s="167">
        <f t="shared" si="33"/>
        <v>42626</v>
      </c>
      <c r="AC29" s="166" t="s">
        <v>117</v>
      </c>
      <c r="AD29" s="167">
        <f t="shared" si="34"/>
        <v>43479</v>
      </c>
      <c r="AE29" s="165" t="s">
        <v>118</v>
      </c>
      <c r="AF29" s="151">
        <f t="shared" si="35"/>
        <v>44349</v>
      </c>
      <c r="AG29" s="169"/>
    </row>
    <row r="30" spans="1:33" ht="14.25" customHeight="1">
      <c r="A30" s="147" t="s">
        <v>119</v>
      </c>
      <c r="B30" s="148"/>
      <c r="C30" s="147" t="s">
        <v>119</v>
      </c>
      <c r="D30" s="148"/>
      <c r="E30" s="147" t="s">
        <v>119</v>
      </c>
      <c r="F30" s="148"/>
      <c r="G30" s="147" t="s">
        <v>119</v>
      </c>
      <c r="H30" s="149"/>
      <c r="I30" s="168" t="s">
        <v>119</v>
      </c>
      <c r="J30" s="159"/>
      <c r="K30" s="64"/>
      <c r="L30" s="147" t="s">
        <v>120</v>
      </c>
      <c r="M30" s="148"/>
      <c r="N30" s="147" t="s">
        <v>120</v>
      </c>
      <c r="O30" s="152"/>
      <c r="P30" s="147" t="s">
        <v>120</v>
      </c>
      <c r="Q30" s="152"/>
      <c r="R30" s="147" t="s">
        <v>120</v>
      </c>
      <c r="S30" s="152"/>
      <c r="T30" s="158" t="s">
        <v>121</v>
      </c>
      <c r="U30" s="159"/>
      <c r="V30" s="64"/>
      <c r="W30" s="147" t="s">
        <v>122</v>
      </c>
      <c r="X30" s="148"/>
      <c r="Y30" s="147" t="s">
        <v>122</v>
      </c>
      <c r="Z30" s="152"/>
      <c r="AA30" s="147" t="s">
        <v>122</v>
      </c>
      <c r="AB30" s="152"/>
      <c r="AC30" s="147" t="s">
        <v>122</v>
      </c>
      <c r="AD30" s="152"/>
      <c r="AE30" s="158" t="s">
        <v>121</v>
      </c>
      <c r="AF30" s="159"/>
    </row>
    <row r="31" spans="1:33" ht="14.25" customHeight="1">
      <c r="A31" s="160" t="s">
        <v>123</v>
      </c>
      <c r="B31" s="100">
        <v>48088</v>
      </c>
      <c r="C31" s="160" t="s">
        <v>123</v>
      </c>
      <c r="D31" s="100">
        <f t="shared" ref="D31:D34" si="36">ROUND(SUM(B31*1.02),0)</f>
        <v>49050</v>
      </c>
      <c r="E31" s="160" t="s">
        <v>123</v>
      </c>
      <c r="F31" s="100">
        <f t="shared" ref="F31:F34" si="37">ROUND(SUM(D31*1.01),0)</f>
        <v>49541</v>
      </c>
      <c r="G31" s="160" t="s">
        <v>123</v>
      </c>
      <c r="H31" s="161">
        <f t="shared" ref="H31:H34" si="38">ROUND(SUM(F31*1.02),0)</f>
        <v>50532</v>
      </c>
      <c r="I31" s="162" t="s">
        <v>123</v>
      </c>
      <c r="J31" s="151">
        <f t="shared" ref="J31:J34" si="39">ROUND(SUM(H31*1.02),0)</f>
        <v>51543</v>
      </c>
      <c r="K31" s="64"/>
      <c r="L31" s="163" t="s">
        <v>124</v>
      </c>
      <c r="M31" s="164">
        <v>43525</v>
      </c>
      <c r="N31" s="163" t="s">
        <v>124</v>
      </c>
      <c r="O31" s="164">
        <f t="shared" ref="O31:O34" si="40">ROUND(SUM(M31*1.02),0)</f>
        <v>44396</v>
      </c>
      <c r="P31" s="163" t="s">
        <v>124</v>
      </c>
      <c r="Q31" s="164">
        <f t="shared" ref="Q31:Q34" si="41">ROUND(SUM(O31*1.01),0)</f>
        <v>44840</v>
      </c>
      <c r="R31" s="163" t="s">
        <v>124</v>
      </c>
      <c r="S31" s="164">
        <f t="shared" ref="S31:S34" si="42">ROUND(SUM(Q31*1.02),0)</f>
        <v>45737</v>
      </c>
      <c r="T31" s="165" t="s">
        <v>124</v>
      </c>
      <c r="U31" s="151">
        <f t="shared" ref="U31:U34" si="43">ROUND(SUM(S31*1.02),0)</f>
        <v>46652</v>
      </c>
      <c r="V31" s="64"/>
      <c r="W31" s="166" t="s">
        <v>125</v>
      </c>
      <c r="X31" s="167">
        <v>41509</v>
      </c>
      <c r="Y31" s="166" t="s">
        <v>125</v>
      </c>
      <c r="Z31" s="167">
        <f t="shared" ref="Z31:Z34" si="44">ROUND(SUM(X31*1.02),0)</f>
        <v>42339</v>
      </c>
      <c r="AA31" s="166" t="s">
        <v>125</v>
      </c>
      <c r="AB31" s="167">
        <f t="shared" ref="AB31:AB34" si="45">ROUND(SUM(Z31*1.01),0)</f>
        <v>42762</v>
      </c>
      <c r="AC31" s="166" t="s">
        <v>125</v>
      </c>
      <c r="AD31" s="167">
        <f t="shared" ref="AD31:AD34" si="46">ROUND(SUM(AB31*1.02),0)</f>
        <v>43617</v>
      </c>
      <c r="AE31" s="165" t="s">
        <v>126</v>
      </c>
      <c r="AF31" s="151">
        <f t="shared" ref="AF31:AF34" si="47">ROUND(SUM(AD31*1.02),0)</f>
        <v>44489</v>
      </c>
    </row>
    <row r="32" spans="1:33" ht="14.25" customHeight="1">
      <c r="A32" s="160" t="s">
        <v>127</v>
      </c>
      <c r="B32" s="100">
        <v>50625</v>
      </c>
      <c r="C32" s="160" t="s">
        <v>127</v>
      </c>
      <c r="D32" s="100">
        <f t="shared" si="36"/>
        <v>51638</v>
      </c>
      <c r="E32" s="160" t="s">
        <v>127</v>
      </c>
      <c r="F32" s="100">
        <f t="shared" si="37"/>
        <v>52154</v>
      </c>
      <c r="G32" s="160" t="s">
        <v>127</v>
      </c>
      <c r="H32" s="161">
        <f t="shared" si="38"/>
        <v>53197</v>
      </c>
      <c r="I32" s="162" t="s">
        <v>127</v>
      </c>
      <c r="J32" s="151">
        <f t="shared" si="39"/>
        <v>54261</v>
      </c>
      <c r="K32" s="64"/>
      <c r="L32" s="163" t="s">
        <v>128</v>
      </c>
      <c r="M32" s="164">
        <v>44811</v>
      </c>
      <c r="N32" s="163" t="s">
        <v>128</v>
      </c>
      <c r="O32" s="164">
        <f t="shared" si="40"/>
        <v>45707</v>
      </c>
      <c r="P32" s="163" t="s">
        <v>128</v>
      </c>
      <c r="Q32" s="164">
        <f t="shared" si="41"/>
        <v>46164</v>
      </c>
      <c r="R32" s="163" t="s">
        <v>128</v>
      </c>
      <c r="S32" s="164">
        <f t="shared" si="42"/>
        <v>47087</v>
      </c>
      <c r="T32" s="165" t="s">
        <v>128</v>
      </c>
      <c r="U32" s="151">
        <f t="shared" si="43"/>
        <v>48029</v>
      </c>
      <c r="V32" s="64"/>
      <c r="W32" s="166" t="s">
        <v>129</v>
      </c>
      <c r="X32" s="167">
        <v>42795</v>
      </c>
      <c r="Y32" s="166" t="s">
        <v>129</v>
      </c>
      <c r="Z32" s="167">
        <f t="shared" si="44"/>
        <v>43651</v>
      </c>
      <c r="AA32" s="166" t="s">
        <v>129</v>
      </c>
      <c r="AB32" s="167">
        <f t="shared" si="45"/>
        <v>44088</v>
      </c>
      <c r="AC32" s="166" t="s">
        <v>129</v>
      </c>
      <c r="AD32" s="167">
        <f t="shared" si="46"/>
        <v>44970</v>
      </c>
      <c r="AE32" s="165" t="s">
        <v>130</v>
      </c>
      <c r="AF32" s="151">
        <f t="shared" si="47"/>
        <v>45869</v>
      </c>
    </row>
    <row r="33" spans="1:37" ht="14.25" customHeight="1">
      <c r="A33" s="160" t="s">
        <v>131</v>
      </c>
      <c r="B33" s="100">
        <v>53162</v>
      </c>
      <c r="C33" s="160" t="s">
        <v>131</v>
      </c>
      <c r="D33" s="100">
        <f t="shared" si="36"/>
        <v>54225</v>
      </c>
      <c r="E33" s="160" t="s">
        <v>131</v>
      </c>
      <c r="F33" s="100">
        <f t="shared" si="37"/>
        <v>54767</v>
      </c>
      <c r="G33" s="160" t="s">
        <v>131</v>
      </c>
      <c r="H33" s="161">
        <f t="shared" si="38"/>
        <v>55862</v>
      </c>
      <c r="I33" s="162" t="s">
        <v>131</v>
      </c>
      <c r="J33" s="151">
        <f t="shared" si="39"/>
        <v>56979</v>
      </c>
      <c r="K33" s="64" t="s">
        <v>22</v>
      </c>
      <c r="L33" s="163" t="s">
        <v>132</v>
      </c>
      <c r="M33" s="164">
        <v>46097</v>
      </c>
      <c r="N33" s="163" t="s">
        <v>132</v>
      </c>
      <c r="O33" s="164">
        <f t="shared" si="40"/>
        <v>47019</v>
      </c>
      <c r="P33" s="163" t="s">
        <v>132</v>
      </c>
      <c r="Q33" s="164">
        <f t="shared" si="41"/>
        <v>47489</v>
      </c>
      <c r="R33" s="163" t="s">
        <v>132</v>
      </c>
      <c r="S33" s="164">
        <f t="shared" si="42"/>
        <v>48439</v>
      </c>
      <c r="T33" s="165" t="s">
        <v>132</v>
      </c>
      <c r="U33" s="151">
        <f t="shared" si="43"/>
        <v>49408</v>
      </c>
      <c r="V33" s="64" t="s">
        <v>22</v>
      </c>
      <c r="W33" s="166" t="s">
        <v>133</v>
      </c>
      <c r="X33" s="167">
        <v>44081</v>
      </c>
      <c r="Y33" s="166" t="s">
        <v>133</v>
      </c>
      <c r="Z33" s="167">
        <f t="shared" si="44"/>
        <v>44963</v>
      </c>
      <c r="AA33" s="166" t="s">
        <v>133</v>
      </c>
      <c r="AB33" s="167">
        <f t="shared" si="45"/>
        <v>45413</v>
      </c>
      <c r="AC33" s="166" t="s">
        <v>133</v>
      </c>
      <c r="AD33" s="167">
        <f t="shared" si="46"/>
        <v>46321</v>
      </c>
      <c r="AE33" s="165" t="s">
        <v>134</v>
      </c>
      <c r="AF33" s="151">
        <f t="shared" si="47"/>
        <v>47247</v>
      </c>
    </row>
    <row r="34" spans="1:37" ht="14.25" customHeight="1">
      <c r="A34" s="160" t="s">
        <v>135</v>
      </c>
      <c r="B34" s="100">
        <v>55698</v>
      </c>
      <c r="C34" s="160" t="s">
        <v>135</v>
      </c>
      <c r="D34" s="100">
        <f t="shared" si="36"/>
        <v>56812</v>
      </c>
      <c r="E34" s="160" t="s">
        <v>135</v>
      </c>
      <c r="F34" s="100">
        <f t="shared" si="37"/>
        <v>57380</v>
      </c>
      <c r="G34" s="160" t="s">
        <v>135</v>
      </c>
      <c r="H34" s="161">
        <f t="shared" si="38"/>
        <v>58528</v>
      </c>
      <c r="I34" s="162" t="s">
        <v>135</v>
      </c>
      <c r="J34" s="151">
        <f t="shared" si="39"/>
        <v>59699</v>
      </c>
      <c r="K34" s="64"/>
      <c r="L34" s="163" t="s">
        <v>136</v>
      </c>
      <c r="M34" s="164">
        <v>47384</v>
      </c>
      <c r="N34" s="163" t="s">
        <v>136</v>
      </c>
      <c r="O34" s="164">
        <f t="shared" si="40"/>
        <v>48332</v>
      </c>
      <c r="P34" s="163" t="s">
        <v>136</v>
      </c>
      <c r="Q34" s="164">
        <f t="shared" si="41"/>
        <v>48815</v>
      </c>
      <c r="R34" s="163" t="s">
        <v>136</v>
      </c>
      <c r="S34" s="164">
        <f t="shared" si="42"/>
        <v>49791</v>
      </c>
      <c r="T34" s="165" t="s">
        <v>136</v>
      </c>
      <c r="U34" s="151">
        <f t="shared" si="43"/>
        <v>50787</v>
      </c>
      <c r="V34" s="64"/>
      <c r="W34" s="166" t="s">
        <v>137</v>
      </c>
      <c r="X34" s="167">
        <v>45368</v>
      </c>
      <c r="Y34" s="166" t="s">
        <v>137</v>
      </c>
      <c r="Z34" s="167">
        <f t="shared" si="44"/>
        <v>46275</v>
      </c>
      <c r="AA34" s="166" t="s">
        <v>137</v>
      </c>
      <c r="AB34" s="167">
        <f t="shared" si="45"/>
        <v>46738</v>
      </c>
      <c r="AC34" s="166" t="s">
        <v>137</v>
      </c>
      <c r="AD34" s="167">
        <f t="shared" si="46"/>
        <v>47673</v>
      </c>
      <c r="AE34" s="165" t="s">
        <v>138</v>
      </c>
      <c r="AF34" s="151">
        <f t="shared" si="47"/>
        <v>48626</v>
      </c>
    </row>
    <row r="35" spans="1:37" ht="14.25" customHeight="1">
      <c r="G35" s="64"/>
      <c r="H35" s="129"/>
      <c r="I35" s="129"/>
      <c r="J35" s="129"/>
      <c r="R35" s="64"/>
      <c r="S35" s="64"/>
      <c r="T35" s="64"/>
      <c r="U35" s="64"/>
      <c r="AA35" s="64"/>
      <c r="AB35" s="64"/>
      <c r="AC35" s="64"/>
      <c r="AD35" s="64"/>
    </row>
    <row r="36" spans="1:37" ht="14.25" customHeight="1">
      <c r="G36" s="64"/>
      <c r="H36" s="129"/>
      <c r="I36" s="129"/>
      <c r="J36" s="129"/>
      <c r="R36" s="64"/>
      <c r="S36" s="64"/>
      <c r="T36" s="64"/>
      <c r="U36" s="64"/>
      <c r="AC36" s="64"/>
      <c r="AD36" s="64"/>
    </row>
    <row r="37" spans="1:37" ht="14.25" customHeight="1">
      <c r="A37" s="170"/>
      <c r="B37" s="64" t="s">
        <v>139</v>
      </c>
      <c r="C37" s="64"/>
      <c r="D37" s="64"/>
      <c r="E37" s="64"/>
      <c r="F37" s="64"/>
      <c r="G37" s="64"/>
      <c r="H37" s="129"/>
      <c r="I37" s="129"/>
      <c r="J37" s="129"/>
      <c r="L37" s="4" t="s">
        <v>140</v>
      </c>
      <c r="R37" s="64"/>
      <c r="S37" s="64"/>
      <c r="T37" s="64"/>
      <c r="U37" s="64"/>
      <c r="AC37" s="64"/>
      <c r="AD37" s="64"/>
    </row>
    <row r="38" spans="1:37" ht="14.25" customHeight="1">
      <c r="A38" s="64"/>
      <c r="G38" s="64"/>
      <c r="H38" s="129"/>
      <c r="I38" s="129"/>
      <c r="J38" s="129"/>
      <c r="L38" s="4" t="s">
        <v>141</v>
      </c>
      <c r="R38" s="64"/>
      <c r="S38" s="64"/>
      <c r="T38" s="64"/>
      <c r="U38" s="64"/>
      <c r="AC38" s="64"/>
      <c r="AD38" s="64"/>
    </row>
    <row r="39" spans="1:37" ht="14.25" customHeight="1">
      <c r="A39" s="171"/>
      <c r="B39" s="64" t="s">
        <v>142</v>
      </c>
      <c r="C39" s="64"/>
      <c r="D39" s="64"/>
      <c r="E39" s="64"/>
      <c r="F39" s="64"/>
      <c r="G39" s="64"/>
      <c r="H39" s="129"/>
      <c r="I39" s="129"/>
      <c r="J39" s="129"/>
      <c r="R39" s="64"/>
      <c r="S39" s="64"/>
      <c r="T39" s="64"/>
      <c r="U39" s="64"/>
      <c r="AC39" s="64"/>
      <c r="AD39" s="64"/>
    </row>
    <row r="40" spans="1:37" ht="14.25" customHeight="1">
      <c r="A40" s="64"/>
      <c r="G40" s="64"/>
      <c r="H40" s="129"/>
      <c r="I40" s="129"/>
      <c r="J40" s="129"/>
      <c r="R40" s="64"/>
      <c r="S40" s="64"/>
      <c r="T40" s="64"/>
      <c r="U40" s="64"/>
      <c r="AC40" s="64"/>
      <c r="AD40" s="64"/>
    </row>
    <row r="41" spans="1:37" ht="14.25" customHeight="1">
      <c r="A41" s="172"/>
      <c r="B41" s="64" t="s">
        <v>52</v>
      </c>
      <c r="C41" s="64"/>
      <c r="D41" s="64"/>
      <c r="E41" s="64"/>
      <c r="F41" s="64"/>
      <c r="G41" s="64"/>
      <c r="H41" s="129"/>
      <c r="I41" s="129"/>
      <c r="J41" s="129"/>
      <c r="R41" s="64"/>
      <c r="S41" s="64"/>
      <c r="T41" s="64"/>
      <c r="U41" s="64"/>
      <c r="AC41" s="64"/>
      <c r="AD41" s="64"/>
    </row>
    <row r="42" spans="1:37" ht="14.25" customHeight="1">
      <c r="A42" s="173"/>
      <c r="B42" s="173"/>
      <c r="C42" s="174" t="s">
        <v>143</v>
      </c>
      <c r="D42" s="173"/>
      <c r="E42" s="174" t="s">
        <v>144</v>
      </c>
      <c r="F42" s="173"/>
      <c r="G42" s="175" t="s">
        <v>145</v>
      </c>
      <c r="H42" s="176"/>
      <c r="I42" s="176"/>
      <c r="J42" s="176"/>
      <c r="K42" s="173"/>
      <c r="L42" s="173"/>
      <c r="M42" s="173"/>
      <c r="N42" s="174" t="s">
        <v>143</v>
      </c>
      <c r="O42" s="173"/>
      <c r="P42" s="174" t="s">
        <v>144</v>
      </c>
      <c r="Q42" s="173"/>
      <c r="R42" s="175" t="s">
        <v>145</v>
      </c>
      <c r="S42" s="173"/>
      <c r="T42" s="173"/>
      <c r="U42" s="173"/>
      <c r="V42" s="173"/>
      <c r="W42" s="173"/>
      <c r="X42" s="173"/>
      <c r="Y42" s="174" t="s">
        <v>143</v>
      </c>
      <c r="Z42" s="173"/>
      <c r="AA42" s="174" t="s">
        <v>144</v>
      </c>
      <c r="AB42" s="173"/>
      <c r="AC42" s="175"/>
      <c r="AD42" s="175"/>
      <c r="AE42" s="173"/>
      <c r="AF42" s="173"/>
      <c r="AG42" s="173"/>
      <c r="AH42" s="173"/>
      <c r="AI42" s="173"/>
      <c r="AJ42" s="173"/>
      <c r="AK42" s="173"/>
    </row>
    <row r="43" spans="1:37" ht="14.25" customHeight="1">
      <c r="G43" s="64"/>
      <c r="H43" s="129"/>
      <c r="I43" s="129"/>
      <c r="J43" s="129"/>
      <c r="R43" s="64"/>
      <c r="S43" s="64"/>
      <c r="T43" s="64"/>
      <c r="U43" s="64"/>
      <c r="AC43" s="64"/>
      <c r="AD43" s="64"/>
    </row>
    <row r="44" spans="1:37" ht="14.25" customHeight="1">
      <c r="G44" s="64"/>
      <c r="H44" s="129"/>
      <c r="I44" s="129"/>
      <c r="J44" s="129"/>
      <c r="R44" s="64"/>
      <c r="S44" s="64"/>
      <c r="T44" s="64"/>
      <c r="U44" s="64"/>
      <c r="AC44" s="64"/>
      <c r="AD44" s="64"/>
    </row>
    <row r="45" spans="1:37" ht="14.25" customHeight="1">
      <c r="G45" s="64"/>
      <c r="H45" s="129"/>
      <c r="I45" s="129"/>
      <c r="J45" s="129"/>
      <c r="R45" s="64"/>
      <c r="S45" s="64"/>
      <c r="T45" s="64"/>
      <c r="U45" s="64"/>
      <c r="AC45" s="64"/>
      <c r="AD45" s="64"/>
    </row>
    <row r="46" spans="1:37" ht="14.25" customHeight="1">
      <c r="G46" s="64"/>
      <c r="H46" s="129"/>
      <c r="I46" s="129"/>
      <c r="J46" s="129"/>
      <c r="R46" s="64"/>
      <c r="S46" s="64"/>
      <c r="T46" s="64"/>
      <c r="U46" s="64"/>
      <c r="AC46" s="64"/>
      <c r="AD46" s="64"/>
    </row>
    <row r="47" spans="1:37" ht="14.25" customHeight="1">
      <c r="G47" s="64"/>
      <c r="H47" s="129"/>
      <c r="I47" s="129"/>
      <c r="J47" s="129"/>
      <c r="R47" s="64"/>
      <c r="S47" s="64"/>
      <c r="T47" s="64"/>
      <c r="U47" s="64"/>
      <c r="AC47" s="64"/>
      <c r="AD47" s="64"/>
    </row>
    <row r="48" spans="1:37" ht="14.25" customHeight="1">
      <c r="G48" s="64"/>
      <c r="H48" s="129"/>
      <c r="I48" s="129"/>
      <c r="J48" s="129"/>
      <c r="R48" s="64"/>
      <c r="S48" s="64"/>
      <c r="T48" s="64"/>
      <c r="U48" s="64"/>
      <c r="AC48" s="64"/>
      <c r="AD48" s="64"/>
    </row>
    <row r="49" spans="7:30" ht="14.25" customHeight="1">
      <c r="G49" s="64"/>
      <c r="H49" s="129"/>
      <c r="I49" s="129"/>
      <c r="J49" s="129"/>
      <c r="R49" s="64"/>
      <c r="S49" s="64"/>
      <c r="T49" s="64"/>
      <c r="U49" s="64"/>
      <c r="AC49" s="64"/>
      <c r="AD49" s="64"/>
    </row>
    <row r="50" spans="7:30" ht="14.25" customHeight="1">
      <c r="G50" s="64"/>
      <c r="H50" s="129"/>
      <c r="I50" s="129"/>
      <c r="J50" s="129"/>
      <c r="R50" s="64"/>
      <c r="S50" s="64"/>
      <c r="T50" s="64"/>
      <c r="U50" s="64"/>
      <c r="AC50" s="64"/>
      <c r="AD50" s="64"/>
    </row>
    <row r="51" spans="7:30" ht="14.25" customHeight="1">
      <c r="G51" s="64"/>
      <c r="H51" s="129"/>
      <c r="I51" s="129"/>
      <c r="J51" s="129"/>
      <c r="R51" s="64"/>
      <c r="S51" s="64"/>
      <c r="T51" s="64"/>
      <c r="U51" s="64"/>
      <c r="AC51" s="64"/>
      <c r="AD51" s="64"/>
    </row>
    <row r="52" spans="7:30" ht="14.25" customHeight="1">
      <c r="G52" s="64"/>
      <c r="H52" s="129"/>
      <c r="I52" s="129"/>
      <c r="J52" s="129"/>
      <c r="R52" s="64"/>
      <c r="S52" s="64"/>
      <c r="T52" s="64"/>
      <c r="U52" s="64"/>
      <c r="AC52" s="64"/>
      <c r="AD52" s="64"/>
    </row>
    <row r="53" spans="7:30" ht="14.25" customHeight="1">
      <c r="G53" s="64"/>
      <c r="H53" s="129"/>
      <c r="I53" s="129"/>
      <c r="J53" s="129"/>
      <c r="R53" s="64"/>
      <c r="S53" s="64"/>
      <c r="T53" s="64"/>
      <c r="U53" s="64"/>
      <c r="AC53" s="64"/>
      <c r="AD53" s="64"/>
    </row>
    <row r="54" spans="7:30" ht="14.25" customHeight="1">
      <c r="G54" s="64"/>
      <c r="H54" s="129"/>
      <c r="I54" s="129"/>
      <c r="J54" s="129"/>
      <c r="R54" s="64"/>
      <c r="S54" s="64"/>
      <c r="T54" s="64"/>
      <c r="U54" s="64"/>
      <c r="AC54" s="64"/>
      <c r="AD54" s="64"/>
    </row>
    <row r="55" spans="7:30" ht="14.25" customHeight="1">
      <c r="G55" s="64"/>
      <c r="H55" s="129"/>
      <c r="I55" s="129"/>
      <c r="J55" s="129"/>
      <c r="R55" s="64"/>
      <c r="S55" s="64"/>
      <c r="T55" s="64"/>
      <c r="U55" s="64"/>
      <c r="AC55" s="64"/>
      <c r="AD55" s="64"/>
    </row>
    <row r="56" spans="7:30" ht="14.25" customHeight="1">
      <c r="G56" s="64"/>
      <c r="H56" s="129"/>
      <c r="I56" s="129"/>
      <c r="J56" s="129"/>
      <c r="R56" s="64"/>
      <c r="S56" s="64"/>
      <c r="T56" s="64"/>
      <c r="U56" s="64"/>
      <c r="AC56" s="64"/>
      <c r="AD56" s="64"/>
    </row>
    <row r="57" spans="7:30" ht="14.25" customHeight="1">
      <c r="G57" s="64"/>
      <c r="H57" s="129"/>
      <c r="I57" s="129"/>
      <c r="J57" s="129"/>
      <c r="R57" s="64"/>
      <c r="S57" s="64"/>
      <c r="T57" s="64"/>
      <c r="U57" s="64"/>
      <c r="AC57" s="64"/>
      <c r="AD57" s="64"/>
    </row>
    <row r="58" spans="7:30" ht="14.25" customHeight="1">
      <c r="G58" s="64"/>
      <c r="H58" s="129"/>
      <c r="I58" s="129"/>
      <c r="J58" s="129"/>
      <c r="R58" s="64"/>
      <c r="S58" s="64"/>
      <c r="T58" s="64"/>
      <c r="U58" s="64"/>
      <c r="AC58" s="64"/>
      <c r="AD58" s="64"/>
    </row>
    <row r="59" spans="7:30" ht="14.25" customHeight="1">
      <c r="G59" s="64"/>
      <c r="H59" s="129"/>
      <c r="I59" s="129"/>
      <c r="J59" s="129"/>
      <c r="R59" s="64"/>
      <c r="S59" s="64"/>
      <c r="T59" s="64"/>
      <c r="U59" s="64"/>
      <c r="AC59" s="64"/>
      <c r="AD59" s="64"/>
    </row>
    <row r="60" spans="7:30" ht="14.25" customHeight="1">
      <c r="G60" s="64"/>
      <c r="H60" s="129"/>
      <c r="I60" s="129"/>
      <c r="J60" s="129"/>
      <c r="R60" s="64"/>
      <c r="S60" s="64"/>
      <c r="T60" s="64"/>
      <c r="U60" s="64"/>
      <c r="AC60" s="64"/>
      <c r="AD60" s="64"/>
    </row>
    <row r="61" spans="7:30" ht="14.25" customHeight="1">
      <c r="G61" s="64"/>
      <c r="H61" s="129"/>
      <c r="I61" s="129"/>
      <c r="J61" s="129"/>
      <c r="R61" s="64"/>
      <c r="S61" s="64"/>
      <c r="T61" s="64"/>
      <c r="U61" s="64"/>
      <c r="AC61" s="64"/>
      <c r="AD61" s="64"/>
    </row>
    <row r="62" spans="7:30" ht="14.25" customHeight="1">
      <c r="G62" s="64"/>
      <c r="H62" s="129"/>
      <c r="I62" s="129"/>
      <c r="J62" s="129"/>
      <c r="R62" s="64"/>
      <c r="S62" s="64"/>
      <c r="T62" s="64"/>
      <c r="U62" s="64"/>
      <c r="AC62" s="64"/>
      <c r="AD62" s="64"/>
    </row>
    <row r="63" spans="7:30" ht="14.25" customHeight="1">
      <c r="G63" s="64"/>
      <c r="H63" s="129"/>
      <c r="I63" s="129"/>
      <c r="J63" s="129"/>
      <c r="R63" s="64"/>
      <c r="S63" s="64"/>
      <c r="T63" s="64"/>
      <c r="U63" s="64"/>
      <c r="AC63" s="64"/>
      <c r="AD63" s="64"/>
    </row>
    <row r="64" spans="7:30" ht="14.25" customHeight="1">
      <c r="G64" s="64"/>
      <c r="H64" s="129"/>
      <c r="I64" s="129"/>
      <c r="J64" s="129"/>
      <c r="R64" s="64"/>
      <c r="S64" s="64"/>
      <c r="T64" s="64"/>
      <c r="U64" s="64"/>
      <c r="AC64" s="64"/>
      <c r="AD64" s="64"/>
    </row>
    <row r="65" spans="7:30" ht="14.25" customHeight="1">
      <c r="G65" s="64"/>
      <c r="H65" s="129"/>
      <c r="I65" s="129"/>
      <c r="J65" s="129"/>
      <c r="R65" s="64"/>
      <c r="S65" s="64"/>
      <c r="T65" s="64"/>
      <c r="U65" s="64"/>
      <c r="AC65" s="64"/>
      <c r="AD65" s="64"/>
    </row>
    <row r="66" spans="7:30" ht="14.25" customHeight="1">
      <c r="G66" s="64"/>
      <c r="H66" s="129"/>
      <c r="I66" s="129"/>
      <c r="J66" s="129"/>
      <c r="R66" s="64"/>
      <c r="S66" s="64"/>
      <c r="T66" s="64"/>
      <c r="U66" s="64"/>
      <c r="AC66" s="64"/>
      <c r="AD66" s="64"/>
    </row>
    <row r="67" spans="7:30" ht="14.25" customHeight="1">
      <c r="G67" s="64"/>
      <c r="H67" s="129"/>
      <c r="I67" s="129"/>
      <c r="J67" s="129"/>
      <c r="R67" s="64"/>
      <c r="S67" s="64"/>
      <c r="T67" s="64"/>
      <c r="U67" s="64"/>
      <c r="AC67" s="64"/>
      <c r="AD67" s="64"/>
    </row>
    <row r="68" spans="7:30" ht="14.25" customHeight="1">
      <c r="G68" s="64"/>
      <c r="H68" s="129"/>
      <c r="I68" s="129"/>
      <c r="J68" s="129"/>
      <c r="R68" s="64"/>
      <c r="S68" s="64"/>
      <c r="T68" s="64"/>
      <c r="U68" s="64"/>
      <c r="AC68" s="64"/>
      <c r="AD68" s="64"/>
    </row>
    <row r="69" spans="7:30" ht="14.25" customHeight="1">
      <c r="G69" s="64"/>
      <c r="H69" s="129"/>
      <c r="I69" s="129"/>
      <c r="J69" s="129"/>
      <c r="R69" s="64"/>
      <c r="S69" s="64"/>
      <c r="T69" s="64"/>
      <c r="U69" s="64"/>
      <c r="AC69" s="64"/>
      <c r="AD69" s="64"/>
    </row>
    <row r="70" spans="7:30" ht="14.25" customHeight="1">
      <c r="G70" s="64"/>
      <c r="H70" s="129"/>
      <c r="I70" s="129"/>
      <c r="J70" s="129"/>
      <c r="R70" s="64"/>
      <c r="S70" s="64"/>
      <c r="T70" s="64"/>
      <c r="U70" s="64"/>
      <c r="AC70" s="64"/>
      <c r="AD70" s="64"/>
    </row>
    <row r="71" spans="7:30" ht="14.25" customHeight="1">
      <c r="G71" s="64"/>
      <c r="H71" s="129"/>
      <c r="I71" s="129"/>
      <c r="J71" s="129"/>
      <c r="R71" s="64"/>
      <c r="S71" s="64"/>
      <c r="T71" s="64"/>
      <c r="U71" s="64"/>
      <c r="AC71" s="64"/>
      <c r="AD71" s="64"/>
    </row>
    <row r="72" spans="7:30" ht="14.25" customHeight="1">
      <c r="G72" s="64"/>
      <c r="H72" s="129"/>
      <c r="I72" s="129"/>
      <c r="J72" s="129"/>
      <c r="R72" s="64"/>
      <c r="S72" s="64"/>
      <c r="T72" s="64"/>
      <c r="U72" s="64"/>
      <c r="AC72" s="64"/>
      <c r="AD72" s="64"/>
    </row>
    <row r="73" spans="7:30" ht="14.25" customHeight="1">
      <c r="G73" s="64"/>
      <c r="H73" s="129"/>
      <c r="I73" s="129"/>
      <c r="J73" s="129"/>
      <c r="R73" s="64"/>
      <c r="S73" s="64"/>
      <c r="T73" s="64"/>
      <c r="U73" s="64"/>
      <c r="AC73" s="64"/>
      <c r="AD73" s="64"/>
    </row>
    <row r="74" spans="7:30" ht="14.25" customHeight="1">
      <c r="G74" s="64"/>
      <c r="H74" s="129"/>
      <c r="I74" s="129"/>
      <c r="J74" s="129"/>
      <c r="R74" s="64"/>
      <c r="S74" s="64"/>
      <c r="T74" s="64"/>
      <c r="U74" s="64"/>
      <c r="AC74" s="64"/>
      <c r="AD74" s="64"/>
    </row>
    <row r="75" spans="7:30" ht="14.25" customHeight="1">
      <c r="G75" s="64"/>
      <c r="H75" s="129"/>
      <c r="I75" s="129"/>
      <c r="J75" s="129"/>
      <c r="R75" s="64"/>
      <c r="S75" s="64"/>
      <c r="T75" s="64"/>
      <c r="U75" s="64"/>
      <c r="AC75" s="64"/>
      <c r="AD75" s="64"/>
    </row>
    <row r="76" spans="7:30" ht="14.25" customHeight="1">
      <c r="G76" s="64"/>
      <c r="H76" s="129"/>
      <c r="I76" s="129"/>
      <c r="J76" s="129"/>
      <c r="R76" s="64"/>
      <c r="S76" s="64"/>
      <c r="T76" s="64"/>
      <c r="U76" s="64"/>
      <c r="AC76" s="64"/>
      <c r="AD76" s="64"/>
    </row>
    <row r="77" spans="7:30" ht="14.25" customHeight="1">
      <c r="G77" s="64"/>
      <c r="H77" s="129"/>
      <c r="I77" s="129"/>
      <c r="J77" s="129"/>
      <c r="R77" s="64"/>
      <c r="S77" s="64"/>
      <c r="T77" s="64"/>
      <c r="U77" s="64"/>
      <c r="AC77" s="64"/>
      <c r="AD77" s="64"/>
    </row>
    <row r="78" spans="7:30" ht="14.25" customHeight="1">
      <c r="G78" s="64"/>
      <c r="H78" s="129"/>
      <c r="I78" s="129"/>
      <c r="J78" s="129"/>
      <c r="R78" s="64"/>
      <c r="S78" s="64"/>
      <c r="T78" s="64"/>
      <c r="U78" s="64"/>
      <c r="AC78" s="64"/>
      <c r="AD78" s="64"/>
    </row>
    <row r="79" spans="7:30" ht="14.25" customHeight="1">
      <c r="G79" s="64"/>
      <c r="H79" s="129"/>
      <c r="I79" s="129"/>
      <c r="J79" s="129"/>
      <c r="R79" s="64"/>
      <c r="S79" s="64"/>
      <c r="T79" s="64"/>
      <c r="U79" s="64"/>
      <c r="AC79" s="64"/>
      <c r="AD79" s="64"/>
    </row>
    <row r="80" spans="7:30" ht="14.25" customHeight="1">
      <c r="G80" s="64"/>
      <c r="H80" s="129"/>
      <c r="I80" s="129"/>
      <c r="J80" s="129"/>
      <c r="R80" s="64"/>
      <c r="S80" s="64"/>
      <c r="T80" s="64"/>
      <c r="U80" s="64"/>
      <c r="AC80" s="64"/>
      <c r="AD80" s="64"/>
    </row>
    <row r="81" spans="7:30" ht="14.25" customHeight="1">
      <c r="G81" s="64"/>
      <c r="H81" s="129"/>
      <c r="I81" s="129"/>
      <c r="J81" s="129"/>
      <c r="R81" s="64"/>
      <c r="S81" s="64"/>
      <c r="T81" s="64"/>
      <c r="U81" s="64"/>
      <c r="AC81" s="64"/>
      <c r="AD81" s="64"/>
    </row>
    <row r="82" spans="7:30" ht="14.25" customHeight="1">
      <c r="G82" s="64"/>
      <c r="H82" s="129"/>
      <c r="I82" s="129"/>
      <c r="J82" s="129"/>
      <c r="R82" s="64"/>
      <c r="S82" s="64"/>
      <c r="T82" s="64"/>
      <c r="U82" s="64"/>
      <c r="AC82" s="64"/>
      <c r="AD82" s="64"/>
    </row>
    <row r="83" spans="7:30" ht="14.25" customHeight="1">
      <c r="G83" s="64"/>
      <c r="H83" s="129"/>
      <c r="I83" s="129"/>
      <c r="J83" s="129"/>
      <c r="R83" s="64"/>
      <c r="S83" s="64"/>
      <c r="T83" s="64"/>
      <c r="U83" s="64"/>
      <c r="AC83" s="64"/>
      <c r="AD83" s="64"/>
    </row>
    <row r="84" spans="7:30" ht="14.25" customHeight="1">
      <c r="G84" s="64"/>
      <c r="H84" s="129"/>
      <c r="I84" s="129"/>
      <c r="J84" s="129"/>
      <c r="R84" s="64"/>
      <c r="S84" s="64"/>
      <c r="T84" s="64"/>
      <c r="U84" s="64"/>
      <c r="AC84" s="64"/>
      <c r="AD84" s="64"/>
    </row>
    <row r="85" spans="7:30" ht="14.25" customHeight="1">
      <c r="G85" s="64"/>
      <c r="H85" s="129"/>
      <c r="I85" s="129"/>
      <c r="J85" s="129"/>
      <c r="R85" s="64"/>
      <c r="S85" s="64"/>
      <c r="T85" s="64"/>
      <c r="U85" s="64"/>
      <c r="AC85" s="64"/>
      <c r="AD85" s="64"/>
    </row>
    <row r="86" spans="7:30" ht="14.25" customHeight="1">
      <c r="G86" s="64"/>
      <c r="H86" s="129"/>
      <c r="I86" s="129"/>
      <c r="J86" s="129"/>
      <c r="R86" s="64"/>
      <c r="S86" s="64"/>
      <c r="T86" s="64"/>
      <c r="U86" s="64"/>
      <c r="AC86" s="64"/>
      <c r="AD86" s="64"/>
    </row>
    <row r="87" spans="7:30" ht="14.25" customHeight="1">
      <c r="G87" s="64"/>
      <c r="H87" s="129"/>
      <c r="I87" s="129"/>
      <c r="J87" s="129"/>
      <c r="R87" s="64"/>
      <c r="S87" s="64"/>
      <c r="T87" s="64"/>
      <c r="U87" s="64"/>
      <c r="AC87" s="64"/>
      <c r="AD87" s="64"/>
    </row>
    <row r="88" spans="7:30" ht="14.25" customHeight="1">
      <c r="G88" s="64"/>
      <c r="H88" s="129"/>
      <c r="I88" s="129"/>
      <c r="J88" s="129"/>
      <c r="R88" s="64"/>
      <c r="S88" s="64"/>
      <c r="T88" s="64"/>
      <c r="U88" s="64"/>
      <c r="AC88" s="64"/>
      <c r="AD88" s="64"/>
    </row>
    <row r="89" spans="7:30" ht="14.25" customHeight="1">
      <c r="G89" s="64"/>
      <c r="H89" s="129"/>
      <c r="I89" s="129"/>
      <c r="J89" s="129"/>
      <c r="R89" s="64"/>
      <c r="S89" s="64"/>
      <c r="T89" s="64"/>
      <c r="U89" s="64"/>
      <c r="AC89" s="64"/>
      <c r="AD89" s="64"/>
    </row>
    <row r="90" spans="7:30" ht="14.25" customHeight="1">
      <c r="G90" s="64"/>
      <c r="H90" s="129"/>
      <c r="I90" s="129"/>
      <c r="J90" s="129"/>
      <c r="R90" s="64"/>
      <c r="S90" s="64"/>
      <c r="T90" s="64"/>
      <c r="U90" s="64"/>
      <c r="AC90" s="64"/>
      <c r="AD90" s="64"/>
    </row>
    <row r="91" spans="7:30" ht="14.25" customHeight="1">
      <c r="G91" s="64"/>
      <c r="H91" s="129"/>
      <c r="I91" s="129"/>
      <c r="J91" s="129"/>
      <c r="R91" s="64"/>
      <c r="S91" s="64"/>
      <c r="T91" s="64"/>
      <c r="U91" s="64"/>
      <c r="AC91" s="64"/>
      <c r="AD91" s="64"/>
    </row>
    <row r="92" spans="7:30" ht="14.25" customHeight="1">
      <c r="G92" s="64"/>
      <c r="H92" s="129"/>
      <c r="I92" s="129"/>
      <c r="J92" s="129"/>
      <c r="R92" s="64"/>
      <c r="S92" s="64"/>
      <c r="T92" s="64"/>
      <c r="U92" s="64"/>
      <c r="AC92" s="64"/>
      <c r="AD92" s="64"/>
    </row>
    <row r="93" spans="7:30" ht="14.25" customHeight="1">
      <c r="G93" s="64"/>
      <c r="H93" s="129"/>
      <c r="I93" s="129"/>
      <c r="J93" s="129"/>
      <c r="R93" s="64"/>
      <c r="S93" s="64"/>
      <c r="T93" s="64"/>
      <c r="U93" s="64"/>
      <c r="AC93" s="64"/>
      <c r="AD93" s="64"/>
    </row>
    <row r="94" spans="7:30" ht="14.25" customHeight="1">
      <c r="G94" s="64"/>
      <c r="H94" s="129"/>
      <c r="I94" s="129"/>
      <c r="J94" s="129"/>
      <c r="R94" s="64"/>
      <c r="S94" s="64"/>
      <c r="T94" s="64"/>
      <c r="U94" s="64"/>
      <c r="AC94" s="64"/>
      <c r="AD94" s="64"/>
    </row>
    <row r="95" spans="7:30" ht="14.25" customHeight="1">
      <c r="G95" s="64"/>
      <c r="H95" s="129"/>
      <c r="I95" s="129"/>
      <c r="J95" s="129"/>
      <c r="R95" s="64"/>
      <c r="S95" s="64"/>
      <c r="T95" s="64"/>
      <c r="U95" s="64"/>
      <c r="AC95" s="64"/>
      <c r="AD95" s="64"/>
    </row>
    <row r="96" spans="7:30" ht="14.25" customHeight="1">
      <c r="G96" s="64"/>
      <c r="H96" s="129"/>
      <c r="I96" s="129"/>
      <c r="J96" s="129"/>
      <c r="R96" s="64"/>
      <c r="S96" s="64"/>
      <c r="T96" s="64"/>
      <c r="U96" s="64"/>
      <c r="AC96" s="64"/>
      <c r="AD96" s="64"/>
    </row>
    <row r="97" spans="7:30" ht="14.25" customHeight="1">
      <c r="G97" s="64"/>
      <c r="H97" s="129"/>
      <c r="I97" s="129"/>
      <c r="J97" s="129"/>
      <c r="R97" s="64"/>
      <c r="S97" s="64"/>
      <c r="T97" s="64"/>
      <c r="U97" s="64"/>
      <c r="AC97" s="64"/>
      <c r="AD97" s="64"/>
    </row>
    <row r="98" spans="7:30" ht="14.25" customHeight="1">
      <c r="G98" s="64"/>
      <c r="H98" s="129"/>
      <c r="I98" s="129"/>
      <c r="J98" s="129"/>
      <c r="R98" s="64"/>
      <c r="S98" s="64"/>
      <c r="T98" s="64"/>
      <c r="U98" s="64"/>
      <c r="AC98" s="64"/>
      <c r="AD98" s="64"/>
    </row>
    <row r="99" spans="7:30" ht="14.25" customHeight="1">
      <c r="G99" s="64"/>
      <c r="H99" s="129"/>
      <c r="I99" s="129"/>
      <c r="J99" s="129"/>
      <c r="R99" s="64"/>
      <c r="S99" s="64"/>
      <c r="T99" s="64"/>
      <c r="U99" s="64"/>
      <c r="AC99" s="64"/>
      <c r="AD99" s="64"/>
    </row>
    <row r="100" spans="7:30" ht="14.25" customHeight="1">
      <c r="G100" s="64"/>
      <c r="H100" s="129"/>
      <c r="I100" s="129"/>
      <c r="J100" s="129"/>
      <c r="R100" s="64"/>
      <c r="S100" s="64"/>
      <c r="T100" s="64"/>
      <c r="U100" s="64"/>
      <c r="AC100" s="64"/>
      <c r="AD100" s="64"/>
    </row>
    <row r="101" spans="7:30" ht="14.25" customHeight="1">
      <c r="G101" s="64"/>
      <c r="H101" s="129"/>
      <c r="I101" s="129"/>
      <c r="J101" s="129"/>
      <c r="R101" s="64"/>
      <c r="S101" s="64"/>
      <c r="T101" s="64"/>
      <c r="U101" s="64"/>
      <c r="AC101" s="64"/>
      <c r="AD101" s="64"/>
    </row>
    <row r="102" spans="7:30" ht="14.25" customHeight="1">
      <c r="G102" s="64"/>
      <c r="H102" s="129"/>
      <c r="I102" s="129"/>
      <c r="J102" s="129"/>
      <c r="R102" s="64"/>
      <c r="S102" s="64"/>
      <c r="T102" s="64"/>
      <c r="U102" s="64"/>
      <c r="AC102" s="64"/>
      <c r="AD102" s="64"/>
    </row>
    <row r="103" spans="7:30" ht="14.25" customHeight="1">
      <c r="G103" s="64"/>
      <c r="H103" s="129"/>
      <c r="I103" s="129"/>
      <c r="J103" s="129"/>
      <c r="R103" s="64"/>
      <c r="S103" s="64"/>
      <c r="T103" s="64"/>
      <c r="U103" s="64"/>
      <c r="AC103" s="64"/>
      <c r="AD103" s="64"/>
    </row>
    <row r="104" spans="7:30" ht="14.25" customHeight="1">
      <c r="G104" s="64"/>
      <c r="H104" s="129"/>
      <c r="I104" s="129"/>
      <c r="J104" s="129"/>
      <c r="R104" s="64"/>
      <c r="S104" s="64"/>
      <c r="T104" s="64"/>
      <c r="U104" s="64"/>
      <c r="AC104" s="64"/>
      <c r="AD104" s="64"/>
    </row>
    <row r="105" spans="7:30" ht="14.25" customHeight="1">
      <c r="G105" s="64"/>
      <c r="H105" s="129"/>
      <c r="I105" s="129"/>
      <c r="J105" s="129"/>
      <c r="R105" s="64"/>
      <c r="S105" s="64"/>
      <c r="T105" s="64"/>
      <c r="U105" s="64"/>
      <c r="AC105" s="64"/>
      <c r="AD105" s="64"/>
    </row>
    <row r="106" spans="7:30" ht="14.25" customHeight="1">
      <c r="G106" s="64"/>
      <c r="H106" s="129"/>
      <c r="I106" s="129"/>
      <c r="J106" s="129"/>
      <c r="R106" s="64"/>
      <c r="S106" s="64"/>
      <c r="T106" s="64"/>
      <c r="U106" s="64"/>
      <c r="AC106" s="64"/>
      <c r="AD106" s="64"/>
    </row>
    <row r="107" spans="7:30" ht="14.25" customHeight="1">
      <c r="G107" s="64"/>
      <c r="H107" s="129"/>
      <c r="I107" s="129"/>
      <c r="J107" s="129"/>
      <c r="R107" s="64"/>
      <c r="S107" s="64"/>
      <c r="T107" s="64"/>
      <c r="U107" s="64"/>
      <c r="AC107" s="64"/>
      <c r="AD107" s="64"/>
    </row>
    <row r="108" spans="7:30" ht="14.25" customHeight="1">
      <c r="G108" s="64"/>
      <c r="H108" s="129"/>
      <c r="I108" s="129"/>
      <c r="J108" s="129"/>
      <c r="R108" s="64"/>
      <c r="S108" s="64"/>
      <c r="T108" s="64"/>
      <c r="U108" s="64"/>
      <c r="AC108" s="64"/>
      <c r="AD108" s="64"/>
    </row>
    <row r="109" spans="7:30" ht="14.25" customHeight="1">
      <c r="G109" s="64"/>
      <c r="H109" s="129"/>
      <c r="I109" s="129"/>
      <c r="J109" s="129"/>
      <c r="R109" s="64"/>
      <c r="S109" s="64"/>
      <c r="T109" s="64"/>
      <c r="U109" s="64"/>
      <c r="AC109" s="64"/>
      <c r="AD109" s="64"/>
    </row>
    <row r="110" spans="7:30" ht="14.25" customHeight="1">
      <c r="G110" s="64"/>
      <c r="H110" s="129"/>
      <c r="I110" s="129"/>
      <c r="J110" s="129"/>
      <c r="R110" s="64"/>
      <c r="S110" s="64"/>
      <c r="T110" s="64"/>
      <c r="U110" s="64"/>
      <c r="AC110" s="64"/>
      <c r="AD110" s="64"/>
    </row>
    <row r="111" spans="7:30" ht="14.25" customHeight="1">
      <c r="G111" s="64"/>
      <c r="H111" s="129"/>
      <c r="I111" s="129"/>
      <c r="J111" s="129"/>
      <c r="R111" s="64"/>
      <c r="S111" s="64"/>
      <c r="T111" s="64"/>
      <c r="U111" s="64"/>
      <c r="AC111" s="64"/>
      <c r="AD111" s="64"/>
    </row>
    <row r="112" spans="7:30" ht="14.25" customHeight="1">
      <c r="G112" s="64"/>
      <c r="H112" s="129"/>
      <c r="I112" s="129"/>
      <c r="J112" s="129"/>
      <c r="R112" s="64"/>
      <c r="S112" s="64"/>
      <c r="T112" s="64"/>
      <c r="U112" s="64"/>
      <c r="AC112" s="64"/>
      <c r="AD112" s="64"/>
    </row>
    <row r="113" spans="7:30" ht="14.25" customHeight="1">
      <c r="G113" s="64"/>
      <c r="H113" s="129"/>
      <c r="I113" s="129"/>
      <c r="J113" s="129"/>
      <c r="R113" s="64"/>
      <c r="S113" s="64"/>
      <c r="T113" s="64"/>
      <c r="U113" s="64"/>
      <c r="AC113" s="64"/>
      <c r="AD113" s="64"/>
    </row>
    <row r="114" spans="7:30" ht="14.25" customHeight="1">
      <c r="G114" s="64"/>
      <c r="H114" s="129"/>
      <c r="I114" s="129"/>
      <c r="J114" s="129"/>
      <c r="R114" s="64"/>
      <c r="S114" s="64"/>
      <c r="T114" s="64"/>
      <c r="U114" s="64"/>
      <c r="AC114" s="64"/>
      <c r="AD114" s="64"/>
    </row>
    <row r="115" spans="7:30" ht="14.25" customHeight="1">
      <c r="G115" s="64"/>
      <c r="H115" s="129"/>
      <c r="I115" s="129"/>
      <c r="J115" s="129"/>
      <c r="R115" s="64"/>
      <c r="S115" s="64"/>
      <c r="T115" s="64"/>
      <c r="U115" s="64"/>
      <c r="AC115" s="64"/>
      <c r="AD115" s="64"/>
    </row>
    <row r="116" spans="7:30" ht="14.25" customHeight="1">
      <c r="G116" s="64"/>
      <c r="H116" s="129"/>
      <c r="I116" s="129"/>
      <c r="J116" s="129"/>
      <c r="R116" s="64"/>
      <c r="S116" s="64"/>
      <c r="T116" s="64"/>
      <c r="U116" s="64"/>
      <c r="AC116" s="64"/>
      <c r="AD116" s="64"/>
    </row>
    <row r="117" spans="7:30" ht="14.25" customHeight="1">
      <c r="G117" s="64"/>
      <c r="H117" s="129"/>
      <c r="I117" s="129"/>
      <c r="J117" s="129"/>
      <c r="R117" s="64"/>
      <c r="S117" s="64"/>
      <c r="T117" s="64"/>
      <c r="U117" s="64"/>
      <c r="AC117" s="64"/>
      <c r="AD117" s="64"/>
    </row>
    <row r="118" spans="7:30" ht="14.25" customHeight="1">
      <c r="G118" s="64"/>
      <c r="H118" s="129"/>
      <c r="I118" s="129"/>
      <c r="J118" s="129"/>
      <c r="R118" s="64"/>
      <c r="S118" s="64"/>
      <c r="T118" s="64"/>
      <c r="U118" s="64"/>
      <c r="AC118" s="64"/>
      <c r="AD118" s="64"/>
    </row>
    <row r="119" spans="7:30" ht="14.25" customHeight="1">
      <c r="G119" s="64"/>
      <c r="H119" s="129"/>
      <c r="I119" s="129"/>
      <c r="J119" s="129"/>
      <c r="R119" s="64"/>
      <c r="S119" s="64"/>
      <c r="T119" s="64"/>
      <c r="U119" s="64"/>
      <c r="AC119" s="64"/>
      <c r="AD119" s="64"/>
    </row>
    <row r="120" spans="7:30" ht="14.25" customHeight="1">
      <c r="G120" s="64"/>
      <c r="H120" s="129"/>
      <c r="I120" s="129"/>
      <c r="J120" s="129"/>
      <c r="R120" s="64"/>
      <c r="S120" s="64"/>
      <c r="T120" s="64"/>
      <c r="U120" s="64"/>
      <c r="AC120" s="64"/>
      <c r="AD120" s="64"/>
    </row>
    <row r="121" spans="7:30" ht="14.25" customHeight="1">
      <c r="G121" s="64"/>
      <c r="H121" s="129"/>
      <c r="I121" s="129"/>
      <c r="J121" s="129"/>
      <c r="R121" s="64"/>
      <c r="S121" s="64"/>
      <c r="T121" s="64"/>
      <c r="U121" s="64"/>
      <c r="AC121" s="64"/>
      <c r="AD121" s="64"/>
    </row>
    <row r="122" spans="7:30" ht="14.25" customHeight="1">
      <c r="G122" s="64"/>
      <c r="H122" s="129"/>
      <c r="I122" s="129"/>
      <c r="J122" s="129"/>
      <c r="R122" s="64"/>
      <c r="S122" s="64"/>
      <c r="T122" s="64"/>
      <c r="U122" s="64"/>
      <c r="AC122" s="64"/>
      <c r="AD122" s="64"/>
    </row>
    <row r="123" spans="7:30" ht="14.25" customHeight="1">
      <c r="G123" s="64"/>
      <c r="H123" s="129"/>
      <c r="I123" s="129"/>
      <c r="J123" s="129"/>
      <c r="R123" s="64"/>
      <c r="S123" s="64"/>
      <c r="T123" s="64"/>
      <c r="U123" s="64"/>
      <c r="AC123" s="64"/>
      <c r="AD123" s="64"/>
    </row>
    <row r="124" spans="7:30" ht="14.25" customHeight="1">
      <c r="G124" s="64"/>
      <c r="H124" s="129"/>
      <c r="I124" s="129"/>
      <c r="J124" s="129"/>
      <c r="R124" s="64"/>
      <c r="S124" s="64"/>
      <c r="T124" s="64"/>
      <c r="U124" s="64"/>
      <c r="AC124" s="64"/>
      <c r="AD124" s="64"/>
    </row>
    <row r="125" spans="7:30" ht="14.25" customHeight="1">
      <c r="G125" s="64"/>
      <c r="H125" s="129"/>
      <c r="I125" s="129"/>
      <c r="J125" s="129"/>
      <c r="R125" s="64"/>
      <c r="S125" s="64"/>
      <c r="T125" s="64"/>
      <c r="U125" s="64"/>
      <c r="AC125" s="64"/>
      <c r="AD125" s="64"/>
    </row>
    <row r="126" spans="7:30" ht="14.25" customHeight="1">
      <c r="G126" s="64"/>
      <c r="H126" s="129"/>
      <c r="I126" s="129"/>
      <c r="J126" s="129"/>
      <c r="R126" s="64"/>
      <c r="S126" s="64"/>
      <c r="T126" s="64"/>
      <c r="U126" s="64"/>
      <c r="AC126" s="64"/>
      <c r="AD126" s="64"/>
    </row>
    <row r="127" spans="7:30" ht="14.25" customHeight="1">
      <c r="G127" s="64"/>
      <c r="H127" s="129"/>
      <c r="I127" s="129"/>
      <c r="J127" s="129"/>
      <c r="R127" s="64"/>
      <c r="S127" s="64"/>
      <c r="T127" s="64"/>
      <c r="U127" s="64"/>
      <c r="AC127" s="64"/>
      <c r="AD127" s="64"/>
    </row>
    <row r="128" spans="7:30" ht="14.25" customHeight="1">
      <c r="G128" s="64"/>
      <c r="H128" s="129"/>
      <c r="I128" s="129"/>
      <c r="J128" s="129"/>
      <c r="R128" s="64"/>
      <c r="S128" s="64"/>
      <c r="T128" s="64"/>
      <c r="U128" s="64"/>
      <c r="AC128" s="64"/>
      <c r="AD128" s="64"/>
    </row>
    <row r="129" spans="7:30" ht="14.25" customHeight="1">
      <c r="G129" s="64"/>
      <c r="H129" s="129"/>
      <c r="I129" s="129"/>
      <c r="J129" s="129"/>
      <c r="R129" s="64"/>
      <c r="S129" s="64"/>
      <c r="T129" s="64"/>
      <c r="U129" s="64"/>
      <c r="AC129" s="64"/>
      <c r="AD129" s="64"/>
    </row>
    <row r="130" spans="7:30" ht="14.25" customHeight="1">
      <c r="G130" s="64"/>
      <c r="H130" s="129"/>
      <c r="I130" s="129"/>
      <c r="J130" s="129"/>
      <c r="R130" s="64"/>
      <c r="S130" s="64"/>
      <c r="T130" s="64"/>
      <c r="U130" s="64"/>
      <c r="AC130" s="64"/>
      <c r="AD130" s="64"/>
    </row>
    <row r="131" spans="7:30" ht="14.25" customHeight="1">
      <c r="G131" s="64"/>
      <c r="H131" s="129"/>
      <c r="I131" s="129"/>
      <c r="J131" s="129"/>
      <c r="R131" s="64"/>
      <c r="S131" s="64"/>
      <c r="T131" s="64"/>
      <c r="U131" s="64"/>
      <c r="AC131" s="64"/>
      <c r="AD131" s="64"/>
    </row>
    <row r="132" spans="7:30" ht="14.25" customHeight="1">
      <c r="G132" s="64"/>
      <c r="H132" s="129"/>
      <c r="I132" s="129"/>
      <c r="J132" s="129"/>
      <c r="R132" s="64"/>
      <c r="S132" s="64"/>
      <c r="T132" s="64"/>
      <c r="U132" s="64"/>
      <c r="AC132" s="64"/>
      <c r="AD132" s="64"/>
    </row>
    <row r="133" spans="7:30" ht="14.25" customHeight="1">
      <c r="G133" s="64"/>
      <c r="H133" s="129"/>
      <c r="I133" s="129"/>
      <c r="J133" s="129"/>
      <c r="R133" s="64"/>
      <c r="S133" s="64"/>
      <c r="T133" s="64"/>
      <c r="U133" s="64"/>
      <c r="AC133" s="64"/>
      <c r="AD133" s="64"/>
    </row>
    <row r="134" spans="7:30" ht="14.25" customHeight="1">
      <c r="G134" s="64"/>
      <c r="H134" s="129"/>
      <c r="I134" s="129"/>
      <c r="J134" s="129"/>
      <c r="R134" s="64"/>
      <c r="S134" s="64"/>
      <c r="T134" s="64"/>
      <c r="U134" s="64"/>
      <c r="AC134" s="64"/>
      <c r="AD134" s="64"/>
    </row>
    <row r="135" spans="7:30" ht="14.25" customHeight="1">
      <c r="G135" s="64"/>
      <c r="H135" s="129"/>
      <c r="I135" s="129"/>
      <c r="J135" s="129"/>
      <c r="R135" s="64"/>
      <c r="S135" s="64"/>
      <c r="T135" s="64"/>
      <c r="U135" s="64"/>
      <c r="AC135" s="64"/>
      <c r="AD135" s="64"/>
    </row>
    <row r="136" spans="7:30" ht="14.25" customHeight="1">
      <c r="G136" s="64"/>
      <c r="H136" s="129"/>
      <c r="I136" s="129"/>
      <c r="J136" s="129"/>
      <c r="R136" s="64"/>
      <c r="S136" s="64"/>
      <c r="T136" s="64"/>
      <c r="U136" s="64"/>
      <c r="AC136" s="64"/>
      <c r="AD136" s="64"/>
    </row>
    <row r="137" spans="7:30" ht="14.25" customHeight="1">
      <c r="G137" s="64"/>
      <c r="H137" s="129"/>
      <c r="I137" s="129"/>
      <c r="J137" s="129"/>
      <c r="R137" s="64"/>
      <c r="S137" s="64"/>
      <c r="T137" s="64"/>
      <c r="U137" s="64"/>
      <c r="AC137" s="64"/>
      <c r="AD137" s="64"/>
    </row>
    <row r="138" spans="7:30" ht="14.25" customHeight="1">
      <c r="G138" s="64"/>
      <c r="H138" s="129"/>
      <c r="I138" s="129"/>
      <c r="J138" s="129"/>
      <c r="R138" s="64"/>
      <c r="S138" s="64"/>
      <c r="T138" s="64"/>
      <c r="U138" s="64"/>
      <c r="AC138" s="64"/>
      <c r="AD138" s="64"/>
    </row>
    <row r="139" spans="7:30" ht="14.25" customHeight="1">
      <c r="G139" s="64"/>
      <c r="H139" s="129"/>
      <c r="I139" s="129"/>
      <c r="J139" s="129"/>
      <c r="R139" s="64"/>
      <c r="S139" s="64"/>
      <c r="T139" s="64"/>
      <c r="U139" s="64"/>
      <c r="AC139" s="64"/>
      <c r="AD139" s="64"/>
    </row>
    <row r="140" spans="7:30" ht="14.25" customHeight="1">
      <c r="G140" s="64"/>
      <c r="H140" s="129"/>
      <c r="I140" s="129"/>
      <c r="J140" s="129"/>
      <c r="R140" s="64"/>
      <c r="S140" s="64"/>
      <c r="T140" s="64"/>
      <c r="U140" s="64"/>
      <c r="AC140" s="64"/>
      <c r="AD140" s="64"/>
    </row>
    <row r="141" spans="7:30" ht="14.25" customHeight="1">
      <c r="G141" s="64"/>
      <c r="H141" s="129"/>
      <c r="I141" s="129"/>
      <c r="J141" s="129"/>
      <c r="R141" s="64"/>
      <c r="S141" s="64"/>
      <c r="T141" s="64"/>
      <c r="U141" s="64"/>
      <c r="AC141" s="64"/>
      <c r="AD141" s="64"/>
    </row>
    <row r="142" spans="7:30" ht="14.25" customHeight="1">
      <c r="G142" s="64"/>
      <c r="H142" s="129"/>
      <c r="I142" s="129"/>
      <c r="J142" s="129"/>
      <c r="R142" s="64"/>
      <c r="S142" s="64"/>
      <c r="T142" s="64"/>
      <c r="U142" s="64"/>
      <c r="AC142" s="64"/>
      <c r="AD142" s="64"/>
    </row>
    <row r="143" spans="7:30" ht="14.25" customHeight="1">
      <c r="G143" s="64"/>
      <c r="H143" s="129"/>
      <c r="I143" s="129"/>
      <c r="J143" s="129"/>
      <c r="R143" s="64"/>
      <c r="S143" s="64"/>
      <c r="T143" s="64"/>
      <c r="U143" s="64"/>
      <c r="AC143" s="64"/>
      <c r="AD143" s="64"/>
    </row>
    <row r="144" spans="7:30" ht="14.25" customHeight="1">
      <c r="G144" s="64"/>
      <c r="H144" s="129"/>
      <c r="I144" s="129"/>
      <c r="J144" s="129"/>
      <c r="R144" s="64"/>
      <c r="S144" s="64"/>
      <c r="T144" s="64"/>
      <c r="U144" s="64"/>
      <c r="AC144" s="64"/>
      <c r="AD144" s="64"/>
    </row>
    <row r="145" spans="7:30" ht="14.25" customHeight="1">
      <c r="G145" s="64"/>
      <c r="H145" s="129"/>
      <c r="I145" s="129"/>
      <c r="J145" s="129"/>
      <c r="R145" s="64"/>
      <c r="S145" s="64"/>
      <c r="T145" s="64"/>
      <c r="U145" s="64"/>
      <c r="AC145" s="64"/>
      <c r="AD145" s="64"/>
    </row>
    <row r="146" spans="7:30" ht="14.25" customHeight="1">
      <c r="G146" s="64"/>
      <c r="H146" s="129"/>
      <c r="I146" s="129"/>
      <c r="J146" s="129"/>
      <c r="R146" s="64"/>
      <c r="S146" s="64"/>
      <c r="T146" s="64"/>
      <c r="U146" s="64"/>
      <c r="AC146" s="64"/>
      <c r="AD146" s="64"/>
    </row>
    <row r="147" spans="7:30" ht="14.25" customHeight="1">
      <c r="G147" s="64"/>
      <c r="H147" s="129"/>
      <c r="I147" s="129"/>
      <c r="J147" s="129"/>
      <c r="R147" s="64"/>
      <c r="S147" s="64"/>
      <c r="T147" s="64"/>
      <c r="U147" s="64"/>
      <c r="AC147" s="64"/>
      <c r="AD147" s="64"/>
    </row>
    <row r="148" spans="7:30" ht="14.25" customHeight="1">
      <c r="G148" s="64"/>
      <c r="H148" s="129"/>
      <c r="I148" s="129"/>
      <c r="J148" s="129"/>
      <c r="R148" s="64"/>
      <c r="S148" s="64"/>
      <c r="T148" s="64"/>
      <c r="U148" s="64"/>
      <c r="AC148" s="64"/>
      <c r="AD148" s="64"/>
    </row>
    <row r="149" spans="7:30" ht="14.25" customHeight="1">
      <c r="G149" s="64"/>
      <c r="H149" s="129"/>
      <c r="I149" s="129"/>
      <c r="J149" s="129"/>
      <c r="R149" s="64"/>
      <c r="S149" s="64"/>
      <c r="T149" s="64"/>
      <c r="U149" s="64"/>
      <c r="AC149" s="64"/>
      <c r="AD149" s="64"/>
    </row>
    <row r="150" spans="7:30" ht="14.25" customHeight="1">
      <c r="G150" s="64"/>
      <c r="H150" s="129"/>
      <c r="I150" s="129"/>
      <c r="J150" s="129"/>
      <c r="R150" s="64"/>
      <c r="S150" s="64"/>
      <c r="T150" s="64"/>
      <c r="U150" s="64"/>
      <c r="AC150" s="64"/>
      <c r="AD150" s="64"/>
    </row>
    <row r="151" spans="7:30" ht="14.25" customHeight="1">
      <c r="G151" s="64"/>
      <c r="H151" s="129"/>
      <c r="I151" s="129"/>
      <c r="J151" s="129"/>
      <c r="R151" s="64"/>
      <c r="S151" s="64"/>
      <c r="T151" s="64"/>
      <c r="U151" s="64"/>
      <c r="AC151" s="64"/>
      <c r="AD151" s="64"/>
    </row>
    <row r="152" spans="7:30" ht="14.25" customHeight="1">
      <c r="G152" s="64"/>
      <c r="H152" s="129"/>
      <c r="I152" s="129"/>
      <c r="J152" s="129"/>
      <c r="R152" s="64"/>
      <c r="S152" s="64"/>
      <c r="T152" s="64"/>
      <c r="U152" s="64"/>
      <c r="AC152" s="64"/>
      <c r="AD152" s="64"/>
    </row>
    <row r="153" spans="7:30" ht="14.25" customHeight="1">
      <c r="G153" s="64"/>
      <c r="H153" s="129"/>
      <c r="I153" s="129"/>
      <c r="J153" s="129"/>
      <c r="R153" s="64"/>
      <c r="S153" s="64"/>
      <c r="T153" s="64"/>
      <c r="U153" s="64"/>
      <c r="AC153" s="64"/>
      <c r="AD153" s="64"/>
    </row>
    <row r="154" spans="7:30" ht="14.25" customHeight="1">
      <c r="G154" s="64"/>
      <c r="H154" s="129"/>
      <c r="I154" s="129"/>
      <c r="J154" s="129"/>
      <c r="R154" s="64"/>
      <c r="S154" s="64"/>
      <c r="T154" s="64"/>
      <c r="U154" s="64"/>
      <c r="AC154" s="64"/>
      <c r="AD154" s="64"/>
    </row>
    <row r="155" spans="7:30" ht="14.25" customHeight="1">
      <c r="G155" s="64"/>
      <c r="H155" s="129"/>
      <c r="I155" s="129"/>
      <c r="J155" s="129"/>
      <c r="R155" s="64"/>
      <c r="S155" s="64"/>
      <c r="T155" s="64"/>
      <c r="U155" s="64"/>
      <c r="AC155" s="64"/>
      <c r="AD155" s="64"/>
    </row>
    <row r="156" spans="7:30" ht="14.25" customHeight="1">
      <c r="G156" s="64"/>
      <c r="H156" s="129"/>
      <c r="I156" s="129"/>
      <c r="J156" s="129"/>
      <c r="R156" s="64"/>
      <c r="S156" s="64"/>
      <c r="T156" s="64"/>
      <c r="U156" s="64"/>
      <c r="AC156" s="64"/>
      <c r="AD156" s="64"/>
    </row>
    <row r="157" spans="7:30" ht="14.25" customHeight="1">
      <c r="G157" s="64"/>
      <c r="H157" s="129"/>
      <c r="I157" s="129"/>
      <c r="J157" s="129"/>
      <c r="R157" s="64"/>
      <c r="S157" s="64"/>
      <c r="T157" s="64"/>
      <c r="U157" s="64"/>
      <c r="AC157" s="64"/>
      <c r="AD157" s="64"/>
    </row>
    <row r="158" spans="7:30" ht="14.25" customHeight="1">
      <c r="G158" s="64"/>
      <c r="H158" s="129"/>
      <c r="I158" s="129"/>
      <c r="J158" s="129"/>
      <c r="R158" s="64"/>
      <c r="S158" s="64"/>
      <c r="T158" s="64"/>
      <c r="U158" s="64"/>
      <c r="AC158" s="64"/>
      <c r="AD158" s="64"/>
    </row>
    <row r="159" spans="7:30" ht="14.25" customHeight="1">
      <c r="G159" s="64"/>
      <c r="H159" s="129"/>
      <c r="I159" s="129"/>
      <c r="J159" s="129"/>
      <c r="R159" s="64"/>
      <c r="S159" s="64"/>
      <c r="T159" s="64"/>
      <c r="U159" s="64"/>
      <c r="AC159" s="64"/>
      <c r="AD159" s="64"/>
    </row>
    <row r="160" spans="7:30" ht="14.25" customHeight="1">
      <c r="G160" s="64"/>
      <c r="H160" s="129"/>
      <c r="I160" s="129"/>
      <c r="J160" s="129"/>
      <c r="R160" s="64"/>
      <c r="S160" s="64"/>
      <c r="T160" s="64"/>
      <c r="U160" s="64"/>
      <c r="AC160" s="64"/>
      <c r="AD160" s="64"/>
    </row>
    <row r="161" spans="7:30" ht="14.25" customHeight="1">
      <c r="G161" s="64"/>
      <c r="H161" s="129"/>
      <c r="I161" s="129"/>
      <c r="J161" s="129"/>
      <c r="R161" s="64"/>
      <c r="S161" s="64"/>
      <c r="T161" s="64"/>
      <c r="U161" s="64"/>
      <c r="AC161" s="64"/>
      <c r="AD161" s="64"/>
    </row>
    <row r="162" spans="7:30" ht="14.25" customHeight="1">
      <c r="G162" s="64"/>
      <c r="H162" s="129"/>
      <c r="I162" s="129"/>
      <c r="J162" s="129"/>
      <c r="R162" s="64"/>
      <c r="S162" s="64"/>
      <c r="T162" s="64"/>
      <c r="U162" s="64"/>
      <c r="AC162" s="64"/>
      <c r="AD162" s="64"/>
    </row>
    <row r="163" spans="7:30" ht="14.25" customHeight="1">
      <c r="G163" s="64"/>
      <c r="H163" s="129"/>
      <c r="I163" s="129"/>
      <c r="J163" s="129"/>
      <c r="R163" s="64"/>
      <c r="S163" s="64"/>
      <c r="T163" s="64"/>
      <c r="U163" s="64"/>
      <c r="AC163" s="64"/>
      <c r="AD163" s="64"/>
    </row>
    <row r="164" spans="7:30" ht="14.25" customHeight="1">
      <c r="G164" s="64"/>
      <c r="H164" s="129"/>
      <c r="I164" s="129"/>
      <c r="J164" s="129"/>
      <c r="R164" s="64"/>
      <c r="S164" s="64"/>
      <c r="T164" s="64"/>
      <c r="U164" s="64"/>
      <c r="AC164" s="64"/>
      <c r="AD164" s="64"/>
    </row>
    <row r="165" spans="7:30" ht="14.25" customHeight="1">
      <c r="G165" s="64"/>
      <c r="H165" s="129"/>
      <c r="I165" s="129"/>
      <c r="J165" s="129"/>
      <c r="R165" s="64"/>
      <c r="S165" s="64"/>
      <c r="T165" s="64"/>
      <c r="U165" s="64"/>
      <c r="AC165" s="64"/>
      <c r="AD165" s="64"/>
    </row>
    <row r="166" spans="7:30" ht="14.25" customHeight="1">
      <c r="G166" s="64"/>
      <c r="H166" s="129"/>
      <c r="I166" s="129"/>
      <c r="J166" s="129"/>
      <c r="R166" s="64"/>
      <c r="S166" s="64"/>
      <c r="T166" s="64"/>
      <c r="U166" s="64"/>
      <c r="AC166" s="64"/>
      <c r="AD166" s="64"/>
    </row>
    <row r="167" spans="7:30" ht="14.25" customHeight="1">
      <c r="G167" s="64"/>
      <c r="H167" s="129"/>
      <c r="I167" s="129"/>
      <c r="J167" s="129"/>
      <c r="R167" s="64"/>
      <c r="S167" s="64"/>
      <c r="T167" s="64"/>
      <c r="U167" s="64"/>
      <c r="AC167" s="64"/>
      <c r="AD167" s="64"/>
    </row>
    <row r="168" spans="7:30" ht="14.25" customHeight="1">
      <c r="G168" s="64"/>
      <c r="H168" s="129"/>
      <c r="I168" s="129"/>
      <c r="J168" s="129"/>
      <c r="R168" s="64"/>
      <c r="S168" s="64"/>
      <c r="T168" s="64"/>
      <c r="U168" s="64"/>
      <c r="AC168" s="64"/>
      <c r="AD168" s="64"/>
    </row>
    <row r="169" spans="7:30" ht="14.25" customHeight="1">
      <c r="G169" s="64"/>
      <c r="H169" s="129"/>
      <c r="I169" s="129"/>
      <c r="J169" s="129"/>
      <c r="R169" s="64"/>
      <c r="S169" s="64"/>
      <c r="T169" s="64"/>
      <c r="U169" s="64"/>
      <c r="AC169" s="64"/>
      <c r="AD169" s="64"/>
    </row>
    <row r="170" spans="7:30" ht="14.25" customHeight="1">
      <c r="G170" s="64"/>
      <c r="H170" s="129"/>
      <c r="I170" s="129"/>
      <c r="J170" s="129"/>
      <c r="R170" s="64"/>
      <c r="S170" s="64"/>
      <c r="T170" s="64"/>
      <c r="U170" s="64"/>
      <c r="AC170" s="64"/>
      <c r="AD170" s="64"/>
    </row>
    <row r="171" spans="7:30" ht="14.25" customHeight="1">
      <c r="G171" s="64"/>
      <c r="H171" s="129"/>
      <c r="I171" s="129"/>
      <c r="J171" s="129"/>
      <c r="R171" s="64"/>
      <c r="S171" s="64"/>
      <c r="T171" s="64"/>
      <c r="U171" s="64"/>
      <c r="AC171" s="64"/>
      <c r="AD171" s="64"/>
    </row>
    <row r="172" spans="7:30" ht="14.25" customHeight="1">
      <c r="G172" s="64"/>
      <c r="H172" s="129"/>
      <c r="I172" s="129"/>
      <c r="J172" s="129"/>
      <c r="R172" s="64"/>
      <c r="S172" s="64"/>
      <c r="T172" s="64"/>
      <c r="U172" s="64"/>
      <c r="AC172" s="64"/>
      <c r="AD172" s="64"/>
    </row>
    <row r="173" spans="7:30" ht="14.25" customHeight="1">
      <c r="G173" s="64"/>
      <c r="H173" s="129"/>
      <c r="I173" s="129"/>
      <c r="J173" s="129"/>
      <c r="R173" s="64"/>
      <c r="S173" s="64"/>
      <c r="T173" s="64"/>
      <c r="U173" s="64"/>
      <c r="AC173" s="64"/>
      <c r="AD173" s="64"/>
    </row>
    <row r="174" spans="7:30" ht="14.25" customHeight="1">
      <c r="G174" s="64"/>
      <c r="H174" s="129"/>
      <c r="I174" s="129"/>
      <c r="J174" s="129"/>
      <c r="R174" s="64"/>
      <c r="S174" s="64"/>
      <c r="T174" s="64"/>
      <c r="U174" s="64"/>
      <c r="AC174" s="64"/>
      <c r="AD174" s="64"/>
    </row>
    <row r="175" spans="7:30" ht="14.25" customHeight="1">
      <c r="G175" s="64"/>
      <c r="H175" s="129"/>
      <c r="I175" s="129"/>
      <c r="J175" s="129"/>
      <c r="R175" s="64"/>
      <c r="S175" s="64"/>
      <c r="T175" s="64"/>
      <c r="U175" s="64"/>
      <c r="AC175" s="64"/>
      <c r="AD175" s="64"/>
    </row>
    <row r="176" spans="7:30" ht="14.25" customHeight="1">
      <c r="G176" s="64"/>
      <c r="H176" s="129"/>
      <c r="I176" s="129"/>
      <c r="J176" s="129"/>
      <c r="R176" s="64"/>
      <c r="S176" s="64"/>
      <c r="T176" s="64"/>
      <c r="U176" s="64"/>
      <c r="AC176" s="64"/>
      <c r="AD176" s="64"/>
    </row>
    <row r="177" spans="7:30" ht="14.25" customHeight="1">
      <c r="G177" s="64"/>
      <c r="H177" s="129"/>
      <c r="I177" s="129"/>
      <c r="J177" s="129"/>
      <c r="R177" s="64"/>
      <c r="S177" s="64"/>
      <c r="T177" s="64"/>
      <c r="U177" s="64"/>
      <c r="AC177" s="64"/>
      <c r="AD177" s="64"/>
    </row>
    <row r="178" spans="7:30" ht="14.25" customHeight="1">
      <c r="G178" s="64"/>
      <c r="H178" s="129"/>
      <c r="I178" s="129"/>
      <c r="J178" s="129"/>
      <c r="R178" s="64"/>
      <c r="S178" s="64"/>
      <c r="T178" s="64"/>
      <c r="U178" s="64"/>
      <c r="AC178" s="64"/>
      <c r="AD178" s="64"/>
    </row>
    <row r="179" spans="7:30" ht="14.25" customHeight="1">
      <c r="G179" s="64"/>
      <c r="H179" s="129"/>
      <c r="I179" s="129"/>
      <c r="J179" s="129"/>
      <c r="R179" s="64"/>
      <c r="S179" s="64"/>
      <c r="T179" s="64"/>
      <c r="U179" s="64"/>
      <c r="AC179" s="64"/>
      <c r="AD179" s="64"/>
    </row>
    <row r="180" spans="7:30" ht="14.25" customHeight="1">
      <c r="G180" s="64"/>
      <c r="H180" s="129"/>
      <c r="I180" s="129"/>
      <c r="J180" s="129"/>
      <c r="R180" s="64"/>
      <c r="S180" s="64"/>
      <c r="T180" s="64"/>
      <c r="U180" s="64"/>
      <c r="AC180" s="64"/>
      <c r="AD180" s="64"/>
    </row>
    <row r="181" spans="7:30" ht="14.25" customHeight="1">
      <c r="G181" s="64"/>
      <c r="H181" s="129"/>
      <c r="I181" s="129"/>
      <c r="J181" s="129"/>
      <c r="R181" s="64"/>
      <c r="S181" s="64"/>
      <c r="T181" s="64"/>
      <c r="U181" s="64"/>
      <c r="AC181" s="64"/>
      <c r="AD181" s="64"/>
    </row>
    <row r="182" spans="7:30" ht="14.25" customHeight="1">
      <c r="G182" s="64"/>
      <c r="H182" s="129"/>
      <c r="I182" s="129"/>
      <c r="J182" s="129"/>
      <c r="R182" s="64"/>
      <c r="S182" s="64"/>
      <c r="T182" s="64"/>
      <c r="U182" s="64"/>
      <c r="AC182" s="64"/>
      <c r="AD182" s="64"/>
    </row>
    <row r="183" spans="7:30" ht="14.25" customHeight="1">
      <c r="G183" s="64"/>
      <c r="H183" s="129"/>
      <c r="I183" s="129"/>
      <c r="J183" s="129"/>
      <c r="R183" s="64"/>
      <c r="S183" s="64"/>
      <c r="T183" s="64"/>
      <c r="U183" s="64"/>
      <c r="AC183" s="64"/>
      <c r="AD183" s="64"/>
    </row>
    <row r="184" spans="7:30" ht="14.25" customHeight="1">
      <c r="G184" s="64"/>
      <c r="H184" s="129"/>
      <c r="I184" s="129"/>
      <c r="J184" s="129"/>
      <c r="R184" s="64"/>
      <c r="S184" s="64"/>
      <c r="T184" s="64"/>
      <c r="U184" s="64"/>
      <c r="AC184" s="64"/>
      <c r="AD184" s="64"/>
    </row>
    <row r="185" spans="7:30" ht="14.25" customHeight="1">
      <c r="G185" s="64"/>
      <c r="H185" s="129"/>
      <c r="I185" s="129"/>
      <c r="J185" s="129"/>
      <c r="R185" s="64"/>
      <c r="S185" s="64"/>
      <c r="T185" s="64"/>
      <c r="U185" s="64"/>
      <c r="AC185" s="64"/>
      <c r="AD185" s="64"/>
    </row>
    <row r="186" spans="7:30" ht="14.25" customHeight="1">
      <c r="G186" s="64"/>
      <c r="H186" s="129"/>
      <c r="I186" s="129"/>
      <c r="J186" s="129"/>
      <c r="R186" s="64"/>
      <c r="S186" s="64"/>
      <c r="T186" s="64"/>
      <c r="U186" s="64"/>
      <c r="AC186" s="64"/>
      <c r="AD186" s="64"/>
    </row>
    <row r="187" spans="7:30" ht="14.25" customHeight="1">
      <c r="G187" s="64"/>
      <c r="H187" s="129"/>
      <c r="I187" s="129"/>
      <c r="J187" s="129"/>
      <c r="R187" s="64"/>
      <c r="S187" s="64"/>
      <c r="T187" s="64"/>
      <c r="U187" s="64"/>
      <c r="AC187" s="64"/>
      <c r="AD187" s="64"/>
    </row>
    <row r="188" spans="7:30" ht="14.25" customHeight="1">
      <c r="G188" s="64"/>
      <c r="H188" s="129"/>
      <c r="I188" s="129"/>
      <c r="J188" s="129"/>
      <c r="R188" s="64"/>
      <c r="S188" s="64"/>
      <c r="T188" s="64"/>
      <c r="U188" s="64"/>
      <c r="AC188" s="64"/>
      <c r="AD188" s="64"/>
    </row>
    <row r="189" spans="7:30" ht="14.25" customHeight="1">
      <c r="G189" s="64"/>
      <c r="H189" s="129"/>
      <c r="I189" s="129"/>
      <c r="J189" s="129"/>
      <c r="R189" s="64"/>
      <c r="S189" s="64"/>
      <c r="T189" s="64"/>
      <c r="U189" s="64"/>
      <c r="AC189" s="64"/>
      <c r="AD189" s="64"/>
    </row>
    <row r="190" spans="7:30" ht="14.25" customHeight="1">
      <c r="G190" s="64"/>
      <c r="H190" s="129"/>
      <c r="I190" s="129"/>
      <c r="J190" s="129"/>
      <c r="R190" s="64"/>
      <c r="S190" s="64"/>
      <c r="T190" s="64"/>
      <c r="U190" s="64"/>
      <c r="AC190" s="64"/>
      <c r="AD190" s="64"/>
    </row>
    <row r="191" spans="7:30" ht="14.25" customHeight="1">
      <c r="G191" s="64"/>
      <c r="H191" s="129"/>
      <c r="I191" s="129"/>
      <c r="J191" s="129"/>
      <c r="R191" s="64"/>
      <c r="S191" s="64"/>
      <c r="T191" s="64"/>
      <c r="U191" s="64"/>
      <c r="AC191" s="64"/>
      <c r="AD191" s="64"/>
    </row>
    <row r="192" spans="7:30" ht="14.25" customHeight="1">
      <c r="G192" s="64"/>
      <c r="H192" s="129"/>
      <c r="I192" s="129"/>
      <c r="J192" s="129"/>
      <c r="R192" s="64"/>
      <c r="S192" s="64"/>
      <c r="T192" s="64"/>
      <c r="U192" s="64"/>
      <c r="AC192" s="64"/>
      <c r="AD192" s="64"/>
    </row>
    <row r="193" spans="7:30" ht="14.25" customHeight="1">
      <c r="G193" s="64"/>
      <c r="H193" s="129"/>
      <c r="I193" s="129"/>
      <c r="J193" s="129"/>
      <c r="R193" s="64"/>
      <c r="S193" s="64"/>
      <c r="T193" s="64"/>
      <c r="U193" s="64"/>
      <c r="AC193" s="64"/>
      <c r="AD193" s="64"/>
    </row>
    <row r="194" spans="7:30" ht="14.25" customHeight="1">
      <c r="G194" s="64"/>
      <c r="H194" s="129"/>
      <c r="I194" s="129"/>
      <c r="J194" s="129"/>
      <c r="R194" s="64"/>
      <c r="S194" s="64"/>
      <c r="T194" s="64"/>
      <c r="U194" s="64"/>
      <c r="AC194" s="64"/>
      <c r="AD194" s="64"/>
    </row>
    <row r="195" spans="7:30" ht="14.25" customHeight="1">
      <c r="G195" s="64"/>
      <c r="H195" s="129"/>
      <c r="I195" s="129"/>
      <c r="J195" s="129"/>
      <c r="R195" s="64"/>
      <c r="S195" s="64"/>
      <c r="T195" s="64"/>
      <c r="U195" s="64"/>
      <c r="AC195" s="64"/>
      <c r="AD195" s="64"/>
    </row>
    <row r="196" spans="7:30" ht="14.25" customHeight="1">
      <c r="G196" s="64"/>
      <c r="H196" s="129"/>
      <c r="I196" s="129"/>
      <c r="J196" s="129"/>
      <c r="R196" s="64"/>
      <c r="S196" s="64"/>
      <c r="T196" s="64"/>
      <c r="U196" s="64"/>
      <c r="AC196" s="64"/>
      <c r="AD196" s="64"/>
    </row>
    <row r="197" spans="7:30" ht="14.25" customHeight="1">
      <c r="G197" s="64"/>
      <c r="H197" s="129"/>
      <c r="I197" s="129"/>
      <c r="J197" s="129"/>
      <c r="R197" s="64"/>
      <c r="S197" s="64"/>
      <c r="T197" s="64"/>
      <c r="U197" s="64"/>
      <c r="AC197" s="64"/>
      <c r="AD197" s="64"/>
    </row>
    <row r="198" spans="7:30" ht="14.25" customHeight="1">
      <c r="G198" s="64"/>
      <c r="H198" s="129"/>
      <c r="I198" s="129"/>
      <c r="J198" s="129"/>
      <c r="R198" s="64"/>
      <c r="S198" s="64"/>
      <c r="T198" s="64"/>
      <c r="U198" s="64"/>
      <c r="AC198" s="64"/>
      <c r="AD198" s="64"/>
    </row>
    <row r="199" spans="7:30" ht="14.25" customHeight="1">
      <c r="G199" s="64"/>
      <c r="H199" s="129"/>
      <c r="I199" s="129"/>
      <c r="J199" s="129"/>
      <c r="R199" s="64"/>
      <c r="S199" s="64"/>
      <c r="T199" s="64"/>
      <c r="U199" s="64"/>
      <c r="AC199" s="64"/>
      <c r="AD199" s="64"/>
    </row>
    <row r="200" spans="7:30" ht="14.25" customHeight="1">
      <c r="G200" s="64"/>
      <c r="H200" s="129"/>
      <c r="I200" s="129"/>
      <c r="J200" s="129"/>
      <c r="R200" s="64"/>
      <c r="S200" s="64"/>
      <c r="T200" s="64"/>
      <c r="U200" s="64"/>
      <c r="AC200" s="64"/>
      <c r="AD200" s="64"/>
    </row>
    <row r="201" spans="7:30" ht="14.25" customHeight="1">
      <c r="G201" s="64"/>
      <c r="H201" s="129"/>
      <c r="I201" s="129"/>
      <c r="J201" s="129"/>
      <c r="R201" s="64"/>
      <c r="S201" s="64"/>
      <c r="T201" s="64"/>
      <c r="U201" s="64"/>
      <c r="AC201" s="64"/>
      <c r="AD201" s="64"/>
    </row>
    <row r="202" spans="7:30" ht="14.25" customHeight="1">
      <c r="G202" s="64"/>
      <c r="H202" s="129"/>
      <c r="I202" s="129"/>
      <c r="J202" s="129"/>
      <c r="R202" s="64"/>
      <c r="S202" s="64"/>
      <c r="T202" s="64"/>
      <c r="U202" s="64"/>
      <c r="AC202" s="64"/>
      <c r="AD202" s="64"/>
    </row>
    <row r="203" spans="7:30" ht="14.25" customHeight="1">
      <c r="G203" s="64"/>
      <c r="H203" s="129"/>
      <c r="I203" s="129"/>
      <c r="J203" s="129"/>
      <c r="R203" s="64"/>
      <c r="S203" s="64"/>
      <c r="T203" s="64"/>
      <c r="U203" s="64"/>
      <c r="AC203" s="64"/>
      <c r="AD203" s="64"/>
    </row>
    <row r="204" spans="7:30" ht="14.25" customHeight="1">
      <c r="G204" s="64"/>
      <c r="H204" s="129"/>
      <c r="I204" s="129"/>
      <c r="J204" s="129"/>
      <c r="R204" s="64"/>
      <c r="S204" s="64"/>
      <c r="T204" s="64"/>
      <c r="U204" s="64"/>
      <c r="AC204" s="64"/>
      <c r="AD204" s="64"/>
    </row>
    <row r="205" spans="7:30" ht="14.25" customHeight="1">
      <c r="G205" s="64"/>
      <c r="H205" s="129"/>
      <c r="I205" s="129"/>
      <c r="J205" s="129"/>
      <c r="R205" s="64"/>
      <c r="S205" s="64"/>
      <c r="T205" s="64"/>
      <c r="U205" s="64"/>
      <c r="AC205" s="64"/>
      <c r="AD205" s="64"/>
    </row>
    <row r="206" spans="7:30" ht="14.25" customHeight="1">
      <c r="G206" s="64"/>
      <c r="H206" s="129"/>
      <c r="I206" s="129"/>
      <c r="J206" s="129"/>
      <c r="R206" s="64"/>
      <c r="S206" s="64"/>
      <c r="T206" s="64"/>
      <c r="U206" s="64"/>
      <c r="AC206" s="64"/>
      <c r="AD206" s="64"/>
    </row>
    <row r="207" spans="7:30" ht="14.25" customHeight="1">
      <c r="G207" s="64"/>
      <c r="H207" s="129"/>
      <c r="I207" s="129"/>
      <c r="J207" s="129"/>
      <c r="R207" s="64"/>
      <c r="S207" s="64"/>
      <c r="T207" s="64"/>
      <c r="U207" s="64"/>
      <c r="AC207" s="64"/>
      <c r="AD207" s="64"/>
    </row>
    <row r="208" spans="7:30" ht="14.25" customHeight="1">
      <c r="G208" s="64"/>
      <c r="H208" s="129"/>
      <c r="I208" s="129"/>
      <c r="J208" s="129"/>
      <c r="R208" s="64"/>
      <c r="S208" s="64"/>
      <c r="T208" s="64"/>
      <c r="U208" s="64"/>
      <c r="AC208" s="64"/>
      <c r="AD208" s="64"/>
    </row>
    <row r="209" spans="7:30" ht="14.25" customHeight="1">
      <c r="G209" s="64"/>
      <c r="H209" s="129"/>
      <c r="I209" s="129"/>
      <c r="J209" s="129"/>
      <c r="R209" s="64"/>
      <c r="S209" s="64"/>
      <c r="T209" s="64"/>
      <c r="U209" s="64"/>
      <c r="AC209" s="64"/>
      <c r="AD209" s="64"/>
    </row>
    <row r="210" spans="7:30" ht="14.25" customHeight="1">
      <c r="G210" s="64"/>
      <c r="H210" s="129"/>
      <c r="I210" s="129"/>
      <c r="J210" s="129"/>
      <c r="R210" s="64"/>
      <c r="S210" s="64"/>
      <c r="T210" s="64"/>
      <c r="U210" s="64"/>
      <c r="AC210" s="64"/>
      <c r="AD210" s="64"/>
    </row>
    <row r="211" spans="7:30" ht="14.25" customHeight="1">
      <c r="G211" s="64"/>
      <c r="H211" s="129"/>
      <c r="I211" s="129"/>
      <c r="J211" s="129"/>
      <c r="R211" s="64"/>
      <c r="S211" s="64"/>
      <c r="T211" s="64"/>
      <c r="U211" s="64"/>
      <c r="AC211" s="64"/>
      <c r="AD211" s="64"/>
    </row>
    <row r="212" spans="7:30" ht="14.25" customHeight="1">
      <c r="G212" s="64"/>
      <c r="H212" s="129"/>
      <c r="I212" s="129"/>
      <c r="J212" s="129"/>
      <c r="R212" s="64"/>
      <c r="S212" s="64"/>
      <c r="T212" s="64"/>
      <c r="U212" s="64"/>
      <c r="AC212" s="64"/>
      <c r="AD212" s="64"/>
    </row>
    <row r="213" spans="7:30" ht="14.25" customHeight="1">
      <c r="G213" s="64"/>
      <c r="H213" s="129"/>
      <c r="I213" s="129"/>
      <c r="J213" s="129"/>
      <c r="R213" s="64"/>
      <c r="S213" s="64"/>
      <c r="T213" s="64"/>
      <c r="U213" s="64"/>
      <c r="AC213" s="64"/>
      <c r="AD213" s="64"/>
    </row>
    <row r="214" spans="7:30" ht="14.25" customHeight="1">
      <c r="G214" s="64"/>
      <c r="H214" s="129"/>
      <c r="I214" s="129"/>
      <c r="J214" s="129"/>
      <c r="R214" s="64"/>
      <c r="S214" s="64"/>
      <c r="T214" s="64"/>
      <c r="U214" s="64"/>
      <c r="AC214" s="64"/>
      <c r="AD214" s="64"/>
    </row>
    <row r="215" spans="7:30" ht="14.25" customHeight="1">
      <c r="G215" s="64"/>
      <c r="H215" s="129"/>
      <c r="I215" s="129"/>
      <c r="J215" s="129"/>
      <c r="R215" s="64"/>
      <c r="S215" s="64"/>
      <c r="T215" s="64"/>
      <c r="U215" s="64"/>
      <c r="AC215" s="64"/>
      <c r="AD215" s="64"/>
    </row>
    <row r="216" spans="7:30" ht="14.25" customHeight="1">
      <c r="G216" s="64"/>
      <c r="H216" s="129"/>
      <c r="I216" s="129"/>
      <c r="J216" s="129"/>
      <c r="R216" s="64"/>
      <c r="S216" s="64"/>
      <c r="T216" s="64"/>
      <c r="U216" s="64"/>
      <c r="AC216" s="64"/>
      <c r="AD216" s="64"/>
    </row>
    <row r="217" spans="7:30" ht="14.25" customHeight="1">
      <c r="G217" s="64"/>
      <c r="H217" s="129"/>
      <c r="I217" s="129"/>
      <c r="J217" s="129"/>
      <c r="R217" s="64"/>
      <c r="S217" s="64"/>
      <c r="T217" s="64"/>
      <c r="U217" s="64"/>
      <c r="AC217" s="64"/>
      <c r="AD217" s="64"/>
    </row>
    <row r="218" spans="7:30" ht="14.25" customHeight="1">
      <c r="G218" s="64"/>
      <c r="H218" s="129"/>
      <c r="I218" s="129"/>
      <c r="J218" s="129"/>
      <c r="R218" s="64"/>
      <c r="S218" s="64"/>
      <c r="T218" s="64"/>
      <c r="U218" s="64"/>
      <c r="AC218" s="64"/>
      <c r="AD218" s="64"/>
    </row>
    <row r="219" spans="7:30" ht="14.25" customHeight="1">
      <c r="G219" s="64"/>
      <c r="H219" s="129"/>
      <c r="I219" s="129"/>
      <c r="J219" s="129"/>
      <c r="R219" s="64"/>
      <c r="S219" s="64"/>
      <c r="T219" s="64"/>
      <c r="U219" s="64"/>
      <c r="AC219" s="64"/>
      <c r="AD219" s="64"/>
    </row>
    <row r="220" spans="7:30" ht="14.25" customHeight="1">
      <c r="G220" s="64"/>
      <c r="H220" s="129"/>
      <c r="I220" s="129"/>
      <c r="J220" s="129"/>
      <c r="R220" s="64"/>
      <c r="S220" s="64"/>
      <c r="T220" s="64"/>
      <c r="U220" s="64"/>
      <c r="AC220" s="64"/>
      <c r="AD220" s="64"/>
    </row>
    <row r="221" spans="7:30" ht="14.25" customHeight="1">
      <c r="G221" s="64"/>
      <c r="H221" s="129"/>
      <c r="I221" s="129"/>
      <c r="J221" s="129"/>
      <c r="R221" s="64"/>
      <c r="S221" s="64"/>
      <c r="T221" s="64"/>
      <c r="U221" s="64"/>
      <c r="AC221" s="64"/>
      <c r="AD221" s="64"/>
    </row>
    <row r="222" spans="7:30" ht="14.25" customHeight="1">
      <c r="G222" s="64"/>
      <c r="H222" s="129"/>
      <c r="I222" s="129"/>
      <c r="J222" s="129"/>
      <c r="R222" s="64"/>
      <c r="S222" s="64"/>
      <c r="T222" s="64"/>
      <c r="U222" s="64"/>
      <c r="AC222" s="64"/>
      <c r="AD222" s="64"/>
    </row>
    <row r="223" spans="7:30" ht="14.25" customHeight="1">
      <c r="G223" s="64"/>
      <c r="H223" s="129"/>
      <c r="I223" s="129"/>
      <c r="J223" s="129"/>
      <c r="R223" s="64"/>
      <c r="S223" s="64"/>
      <c r="T223" s="64"/>
      <c r="U223" s="64"/>
      <c r="AC223" s="64"/>
      <c r="AD223" s="64"/>
    </row>
    <row r="224" spans="7:30" ht="14.25" customHeight="1">
      <c r="G224" s="64"/>
      <c r="H224" s="129"/>
      <c r="I224" s="129"/>
      <c r="J224" s="129"/>
      <c r="R224" s="64"/>
      <c r="S224" s="64"/>
      <c r="T224" s="64"/>
      <c r="U224" s="64"/>
      <c r="AC224" s="64"/>
      <c r="AD224" s="64"/>
    </row>
    <row r="225" spans="7:30" ht="14.25" customHeight="1">
      <c r="G225" s="64"/>
      <c r="H225" s="129"/>
      <c r="I225" s="129"/>
      <c r="J225" s="129"/>
      <c r="R225" s="64"/>
      <c r="S225" s="64"/>
      <c r="T225" s="64"/>
      <c r="U225" s="64"/>
      <c r="AC225" s="64"/>
      <c r="AD225" s="64"/>
    </row>
    <row r="226" spans="7:30" ht="14.25" customHeight="1">
      <c r="G226" s="64"/>
      <c r="H226" s="129"/>
      <c r="I226" s="129"/>
      <c r="J226" s="129"/>
      <c r="R226" s="64"/>
      <c r="S226" s="64"/>
      <c r="T226" s="64"/>
      <c r="U226" s="64"/>
      <c r="AC226" s="64"/>
      <c r="AD226" s="64"/>
    </row>
    <row r="227" spans="7:30" ht="14.25" customHeight="1">
      <c r="G227" s="64"/>
      <c r="H227" s="129"/>
      <c r="I227" s="129"/>
      <c r="J227" s="129"/>
      <c r="R227" s="64"/>
      <c r="S227" s="64"/>
      <c r="T227" s="64"/>
      <c r="U227" s="64"/>
      <c r="AC227" s="64"/>
      <c r="AD227" s="64"/>
    </row>
    <row r="228" spans="7:30" ht="14.25" customHeight="1">
      <c r="G228" s="64"/>
      <c r="H228" s="129"/>
      <c r="I228" s="129"/>
      <c r="J228" s="129"/>
      <c r="R228" s="64"/>
      <c r="S228" s="64"/>
      <c r="T228" s="64"/>
      <c r="U228" s="64"/>
      <c r="AC228" s="64"/>
      <c r="AD228" s="64"/>
    </row>
    <row r="229" spans="7:30" ht="14.25" customHeight="1">
      <c r="G229" s="64"/>
      <c r="H229" s="129"/>
      <c r="I229" s="129"/>
      <c r="J229" s="129"/>
      <c r="R229" s="64"/>
      <c r="S229" s="64"/>
      <c r="T229" s="64"/>
      <c r="U229" s="64"/>
      <c r="AC229" s="64"/>
      <c r="AD229" s="64"/>
    </row>
    <row r="230" spans="7:30" ht="14.25" customHeight="1">
      <c r="G230" s="64"/>
      <c r="H230" s="129"/>
      <c r="I230" s="129"/>
      <c r="J230" s="129"/>
      <c r="R230" s="64"/>
      <c r="S230" s="64"/>
      <c r="T230" s="64"/>
      <c r="U230" s="64"/>
      <c r="AC230" s="64"/>
      <c r="AD230" s="64"/>
    </row>
    <row r="231" spans="7:30" ht="14.25" customHeight="1">
      <c r="G231" s="64"/>
      <c r="H231" s="129"/>
      <c r="I231" s="129"/>
      <c r="J231" s="129"/>
      <c r="R231" s="64"/>
      <c r="S231" s="64"/>
      <c r="T231" s="64"/>
      <c r="U231" s="64"/>
      <c r="AC231" s="64"/>
      <c r="AD231" s="64"/>
    </row>
    <row r="232" spans="7:30" ht="14.25" customHeight="1">
      <c r="G232" s="64"/>
      <c r="H232" s="129"/>
      <c r="I232" s="129"/>
      <c r="J232" s="129"/>
      <c r="R232" s="64"/>
      <c r="S232" s="64"/>
      <c r="T232" s="64"/>
      <c r="U232" s="64"/>
      <c r="AC232" s="64"/>
      <c r="AD232" s="64"/>
    </row>
    <row r="233" spans="7:30" ht="14.25" customHeight="1">
      <c r="G233" s="64"/>
      <c r="H233" s="129"/>
      <c r="I233" s="129"/>
      <c r="J233" s="129"/>
      <c r="R233" s="64"/>
      <c r="S233" s="64"/>
      <c r="T233" s="64"/>
      <c r="U233" s="64"/>
      <c r="AC233" s="64"/>
      <c r="AD233" s="64"/>
    </row>
    <row r="234" spans="7:30" ht="14.25" customHeight="1">
      <c r="G234" s="64"/>
      <c r="H234" s="129"/>
      <c r="I234" s="129"/>
      <c r="J234" s="129"/>
      <c r="R234" s="64"/>
      <c r="S234" s="64"/>
      <c r="T234" s="64"/>
      <c r="U234" s="64"/>
      <c r="AC234" s="64"/>
      <c r="AD234" s="64"/>
    </row>
    <row r="235" spans="7:30" ht="14.25" customHeight="1">
      <c r="G235" s="64"/>
      <c r="H235" s="129"/>
      <c r="I235" s="129"/>
      <c r="J235" s="129"/>
      <c r="R235" s="64"/>
      <c r="S235" s="64"/>
      <c r="T235" s="64"/>
      <c r="U235" s="64"/>
      <c r="AC235" s="64"/>
      <c r="AD235" s="64"/>
    </row>
    <row r="236" spans="7:30" ht="14.25" customHeight="1">
      <c r="G236" s="64"/>
      <c r="H236" s="129"/>
      <c r="I236" s="129"/>
      <c r="J236" s="129"/>
      <c r="R236" s="64"/>
      <c r="S236" s="64"/>
      <c r="T236" s="64"/>
      <c r="U236" s="64"/>
      <c r="AC236" s="64"/>
      <c r="AD236" s="64"/>
    </row>
    <row r="237" spans="7:30" ht="14.25" customHeight="1">
      <c r="G237" s="64"/>
      <c r="H237" s="129"/>
      <c r="I237" s="129"/>
      <c r="J237" s="129"/>
      <c r="R237" s="64"/>
      <c r="S237" s="64"/>
      <c r="T237" s="64"/>
      <c r="U237" s="64"/>
      <c r="AC237" s="64"/>
      <c r="AD237" s="64"/>
    </row>
    <row r="238" spans="7:30" ht="14.25" customHeight="1">
      <c r="G238" s="64"/>
      <c r="H238" s="129"/>
      <c r="I238" s="129"/>
      <c r="J238" s="129"/>
      <c r="R238" s="64"/>
      <c r="S238" s="64"/>
      <c r="T238" s="64"/>
      <c r="U238" s="64"/>
      <c r="AC238" s="64"/>
      <c r="AD238" s="64"/>
    </row>
    <row r="239" spans="7:30" ht="14.25" customHeight="1">
      <c r="G239" s="64"/>
      <c r="H239" s="129"/>
      <c r="I239" s="129"/>
      <c r="J239" s="129"/>
      <c r="R239" s="64"/>
      <c r="S239" s="64"/>
      <c r="T239" s="64"/>
      <c r="U239" s="64"/>
      <c r="AC239" s="64"/>
      <c r="AD239" s="64"/>
    </row>
    <row r="240" spans="7:30" ht="14.25" customHeight="1">
      <c r="G240" s="64"/>
      <c r="H240" s="129"/>
      <c r="I240" s="129"/>
      <c r="J240" s="129"/>
      <c r="R240" s="64"/>
      <c r="S240" s="64"/>
      <c r="T240" s="64"/>
      <c r="U240" s="64"/>
      <c r="AC240" s="64"/>
      <c r="AD240" s="64"/>
    </row>
    <row r="241" spans="7:30" ht="14.25" customHeight="1">
      <c r="G241" s="64"/>
      <c r="H241" s="129"/>
      <c r="I241" s="129"/>
      <c r="J241" s="129"/>
      <c r="R241" s="64"/>
      <c r="S241" s="64"/>
      <c r="T241" s="64"/>
      <c r="U241" s="64"/>
      <c r="AC241" s="64"/>
      <c r="AD241" s="64"/>
    </row>
    <row r="242" spans="7:30" ht="14.25" customHeight="1">
      <c r="G242" s="64"/>
      <c r="H242" s="129"/>
      <c r="I242" s="129"/>
      <c r="J242" s="129"/>
      <c r="R242" s="64"/>
      <c r="S242" s="64"/>
      <c r="T242" s="64"/>
      <c r="U242" s="64"/>
      <c r="AC242" s="64"/>
      <c r="AD242" s="64"/>
    </row>
    <row r="243" spans="7:30" ht="14.25" customHeight="1">
      <c r="G243" s="64"/>
      <c r="H243" s="129"/>
      <c r="I243" s="129"/>
      <c r="J243" s="129"/>
      <c r="R243" s="64"/>
      <c r="S243" s="64"/>
      <c r="T243" s="64"/>
      <c r="U243" s="64"/>
      <c r="AC243" s="64"/>
      <c r="AD243" s="64"/>
    </row>
    <row r="244" spans="7:30" ht="14.25" customHeight="1">
      <c r="G244" s="64"/>
      <c r="H244" s="129"/>
      <c r="I244" s="129"/>
      <c r="J244" s="129"/>
      <c r="R244" s="64"/>
      <c r="S244" s="64"/>
      <c r="T244" s="64"/>
      <c r="U244" s="64"/>
      <c r="AC244" s="64"/>
      <c r="AD244" s="64"/>
    </row>
    <row r="245" spans="7:30" ht="14.25" customHeight="1">
      <c r="G245" s="64"/>
      <c r="H245" s="129"/>
      <c r="I245" s="129"/>
      <c r="J245" s="129"/>
      <c r="R245" s="64"/>
      <c r="S245" s="64"/>
      <c r="T245" s="64"/>
      <c r="U245" s="64"/>
      <c r="AC245" s="64"/>
      <c r="AD245" s="64"/>
    </row>
    <row r="246" spans="7:30" ht="14.25" customHeight="1">
      <c r="G246" s="64"/>
      <c r="H246" s="129"/>
      <c r="I246" s="129"/>
      <c r="J246" s="129"/>
      <c r="R246" s="64"/>
      <c r="S246" s="64"/>
      <c r="T246" s="64"/>
      <c r="U246" s="64"/>
      <c r="AC246" s="64"/>
      <c r="AD246" s="64"/>
    </row>
    <row r="247" spans="7:30" ht="14.25" customHeight="1">
      <c r="G247" s="64"/>
      <c r="H247" s="129"/>
      <c r="I247" s="129"/>
      <c r="J247" s="129"/>
      <c r="R247" s="64"/>
      <c r="S247" s="64"/>
      <c r="T247" s="64"/>
      <c r="U247" s="64"/>
      <c r="AC247" s="64"/>
      <c r="AD247" s="64"/>
    </row>
    <row r="248" spans="7:30" ht="14.25" customHeight="1">
      <c r="G248" s="64"/>
      <c r="H248" s="129"/>
      <c r="I248" s="129"/>
      <c r="J248" s="129"/>
      <c r="R248" s="64"/>
      <c r="S248" s="64"/>
      <c r="T248" s="64"/>
      <c r="U248" s="64"/>
      <c r="AC248" s="64"/>
      <c r="AD248" s="64"/>
    </row>
    <row r="249" spans="7:30" ht="14.25" customHeight="1">
      <c r="G249" s="64"/>
      <c r="H249" s="129"/>
      <c r="I249" s="129"/>
      <c r="J249" s="129"/>
      <c r="R249" s="64"/>
      <c r="S249" s="64"/>
      <c r="T249" s="64"/>
      <c r="U249" s="64"/>
      <c r="AC249" s="64"/>
      <c r="AD249" s="64"/>
    </row>
    <row r="250" spans="7:30" ht="14.25" customHeight="1">
      <c r="G250" s="64"/>
      <c r="H250" s="129"/>
      <c r="I250" s="129"/>
      <c r="J250" s="129"/>
      <c r="R250" s="64"/>
      <c r="S250" s="64"/>
      <c r="T250" s="64"/>
      <c r="U250" s="64"/>
      <c r="AC250" s="64"/>
      <c r="AD250" s="64"/>
    </row>
    <row r="251" spans="7:30" ht="14.25" customHeight="1">
      <c r="G251" s="64"/>
      <c r="H251" s="129"/>
      <c r="I251" s="129"/>
      <c r="J251" s="129"/>
      <c r="R251" s="64"/>
      <c r="S251" s="64"/>
      <c r="T251" s="64"/>
      <c r="U251" s="64"/>
      <c r="AC251" s="64"/>
      <c r="AD251" s="64"/>
    </row>
    <row r="252" spans="7:30" ht="14.25" customHeight="1">
      <c r="G252" s="64"/>
      <c r="H252" s="129"/>
      <c r="I252" s="129"/>
      <c r="J252" s="129"/>
      <c r="R252" s="64"/>
      <c r="S252" s="64"/>
      <c r="T252" s="64"/>
      <c r="U252" s="64"/>
      <c r="AC252" s="64"/>
      <c r="AD252" s="64"/>
    </row>
    <row r="253" spans="7:30" ht="14.25" customHeight="1">
      <c r="G253" s="64"/>
      <c r="H253" s="129"/>
      <c r="I253" s="129"/>
      <c r="J253" s="129"/>
      <c r="R253" s="64"/>
      <c r="S253" s="64"/>
      <c r="T253" s="64"/>
      <c r="U253" s="64"/>
      <c r="AC253" s="64"/>
      <c r="AD253" s="64"/>
    </row>
    <row r="254" spans="7:30" ht="14.25" customHeight="1">
      <c r="G254" s="64"/>
      <c r="H254" s="129"/>
      <c r="I254" s="129"/>
      <c r="J254" s="129"/>
      <c r="R254" s="64"/>
      <c r="S254" s="64"/>
      <c r="T254" s="64"/>
      <c r="U254" s="64"/>
      <c r="AC254" s="64"/>
      <c r="AD254" s="64"/>
    </row>
    <row r="255" spans="7:30" ht="14.25" customHeight="1">
      <c r="G255" s="64"/>
      <c r="H255" s="129"/>
      <c r="I255" s="129"/>
      <c r="J255" s="129"/>
      <c r="R255" s="64"/>
      <c r="S255" s="64"/>
      <c r="T255" s="64"/>
      <c r="U255" s="64"/>
      <c r="AC255" s="64"/>
      <c r="AD255" s="64"/>
    </row>
    <row r="256" spans="7:30" ht="14.25" customHeight="1">
      <c r="G256" s="64"/>
      <c r="H256" s="129"/>
      <c r="I256" s="129"/>
      <c r="J256" s="129"/>
      <c r="R256" s="64"/>
      <c r="S256" s="64"/>
      <c r="T256" s="64"/>
      <c r="U256" s="64"/>
      <c r="AC256" s="64"/>
      <c r="AD256" s="64"/>
    </row>
    <row r="257" spans="7:30" ht="14.25" customHeight="1">
      <c r="G257" s="64"/>
      <c r="H257" s="129"/>
      <c r="I257" s="129"/>
      <c r="J257" s="129"/>
      <c r="R257" s="64"/>
      <c r="S257" s="64"/>
      <c r="T257" s="64"/>
      <c r="U257" s="64"/>
      <c r="AC257" s="64"/>
      <c r="AD257" s="64"/>
    </row>
    <row r="258" spans="7:30" ht="14.25" customHeight="1">
      <c r="G258" s="64"/>
      <c r="H258" s="129"/>
      <c r="I258" s="129"/>
      <c r="J258" s="129"/>
      <c r="R258" s="64"/>
      <c r="S258" s="64"/>
      <c r="T258" s="64"/>
      <c r="U258" s="64"/>
      <c r="AC258" s="64"/>
      <c r="AD258" s="64"/>
    </row>
    <row r="259" spans="7:30" ht="14.25" customHeight="1">
      <c r="G259" s="64"/>
      <c r="H259" s="129"/>
      <c r="I259" s="129"/>
      <c r="J259" s="129"/>
      <c r="R259" s="64"/>
      <c r="S259" s="64"/>
      <c r="T259" s="64"/>
      <c r="U259" s="64"/>
      <c r="AC259" s="64"/>
      <c r="AD259" s="64"/>
    </row>
    <row r="260" spans="7:30" ht="14.25" customHeight="1">
      <c r="G260" s="64"/>
      <c r="H260" s="129"/>
      <c r="I260" s="129"/>
      <c r="J260" s="129"/>
      <c r="R260" s="64"/>
      <c r="S260" s="64"/>
      <c r="T260" s="64"/>
      <c r="U260" s="64"/>
      <c r="AC260" s="64"/>
      <c r="AD260" s="64"/>
    </row>
    <row r="261" spans="7:30" ht="14.25" customHeight="1">
      <c r="G261" s="64"/>
      <c r="H261" s="129"/>
      <c r="I261" s="129"/>
      <c r="J261" s="129"/>
      <c r="R261" s="64"/>
      <c r="S261" s="64"/>
      <c r="T261" s="64"/>
      <c r="U261" s="64"/>
      <c r="AC261" s="64"/>
      <c r="AD261" s="64"/>
    </row>
    <row r="262" spans="7:30" ht="14.25" customHeight="1">
      <c r="G262" s="64"/>
      <c r="H262" s="129"/>
      <c r="I262" s="129"/>
      <c r="J262" s="129"/>
      <c r="R262" s="64"/>
      <c r="S262" s="64"/>
      <c r="T262" s="64"/>
      <c r="U262" s="64"/>
      <c r="AC262" s="64"/>
      <c r="AD262" s="64"/>
    </row>
    <row r="263" spans="7:30" ht="14.25" customHeight="1">
      <c r="G263" s="64"/>
      <c r="H263" s="129"/>
      <c r="I263" s="129"/>
      <c r="J263" s="129"/>
      <c r="R263" s="64"/>
      <c r="S263" s="64"/>
      <c r="T263" s="64"/>
      <c r="U263" s="64"/>
      <c r="AC263" s="64"/>
      <c r="AD263" s="64"/>
    </row>
    <row r="264" spans="7:30" ht="14.25" customHeight="1">
      <c r="G264" s="64"/>
      <c r="H264" s="129"/>
      <c r="I264" s="129"/>
      <c r="J264" s="129"/>
      <c r="R264" s="64"/>
      <c r="S264" s="64"/>
      <c r="T264" s="64"/>
      <c r="U264" s="64"/>
      <c r="AC264" s="64"/>
      <c r="AD264" s="64"/>
    </row>
    <row r="265" spans="7:30" ht="14.25" customHeight="1">
      <c r="G265" s="64"/>
      <c r="H265" s="129"/>
      <c r="I265" s="129"/>
      <c r="J265" s="129"/>
      <c r="R265" s="64"/>
      <c r="S265" s="64"/>
      <c r="T265" s="64"/>
      <c r="U265" s="64"/>
      <c r="AC265" s="64"/>
      <c r="AD265" s="64"/>
    </row>
    <row r="266" spans="7:30" ht="14.25" customHeight="1">
      <c r="G266" s="64"/>
      <c r="H266" s="129"/>
      <c r="I266" s="129"/>
      <c r="J266" s="129"/>
      <c r="R266" s="64"/>
      <c r="S266" s="64"/>
      <c r="T266" s="64"/>
      <c r="U266" s="64"/>
      <c r="AC266" s="64"/>
      <c r="AD266" s="64"/>
    </row>
    <row r="267" spans="7:30" ht="14.25" customHeight="1">
      <c r="G267" s="64"/>
      <c r="H267" s="129"/>
      <c r="I267" s="129"/>
      <c r="J267" s="129"/>
      <c r="R267" s="64"/>
      <c r="S267" s="64"/>
      <c r="T267" s="64"/>
      <c r="U267" s="64"/>
      <c r="AC267" s="64"/>
      <c r="AD267" s="64"/>
    </row>
    <row r="268" spans="7:30" ht="14.25" customHeight="1">
      <c r="G268" s="64"/>
      <c r="H268" s="129"/>
      <c r="I268" s="129"/>
      <c r="J268" s="129"/>
      <c r="R268" s="64"/>
      <c r="S268" s="64"/>
      <c r="T268" s="64"/>
      <c r="U268" s="64"/>
      <c r="AC268" s="64"/>
      <c r="AD268" s="64"/>
    </row>
    <row r="269" spans="7:30" ht="14.25" customHeight="1">
      <c r="G269" s="64"/>
      <c r="H269" s="129"/>
      <c r="I269" s="129"/>
      <c r="J269" s="129"/>
      <c r="R269" s="64"/>
      <c r="S269" s="64"/>
      <c r="T269" s="64"/>
      <c r="U269" s="64"/>
      <c r="AC269" s="64"/>
      <c r="AD269" s="64"/>
    </row>
    <row r="270" spans="7:30" ht="14.25" customHeight="1">
      <c r="G270" s="64"/>
      <c r="H270" s="129"/>
      <c r="I270" s="129"/>
      <c r="J270" s="129"/>
      <c r="R270" s="64"/>
      <c r="S270" s="64"/>
      <c r="T270" s="64"/>
      <c r="U270" s="64"/>
      <c r="AC270" s="64"/>
      <c r="AD270" s="64"/>
    </row>
    <row r="271" spans="7:30" ht="14.25" customHeight="1">
      <c r="G271" s="64"/>
      <c r="H271" s="129"/>
      <c r="I271" s="129"/>
      <c r="J271" s="129"/>
      <c r="R271" s="64"/>
      <c r="S271" s="64"/>
      <c r="T271" s="64"/>
      <c r="U271" s="64"/>
      <c r="AC271" s="64"/>
      <c r="AD271" s="64"/>
    </row>
    <row r="272" spans="7:30" ht="14.25" customHeight="1">
      <c r="G272" s="64"/>
      <c r="H272" s="129"/>
      <c r="I272" s="129"/>
      <c r="J272" s="129"/>
      <c r="R272" s="64"/>
      <c r="S272" s="64"/>
      <c r="T272" s="64"/>
      <c r="U272" s="64"/>
      <c r="AC272" s="64"/>
      <c r="AD272" s="64"/>
    </row>
    <row r="273" spans="7:30" ht="14.25" customHeight="1">
      <c r="G273" s="64"/>
      <c r="H273" s="129"/>
      <c r="I273" s="129"/>
      <c r="J273" s="129"/>
      <c r="R273" s="64"/>
      <c r="S273" s="64"/>
      <c r="T273" s="64"/>
      <c r="U273" s="64"/>
      <c r="AC273" s="64"/>
      <c r="AD273" s="64"/>
    </row>
    <row r="274" spans="7:30" ht="14.25" customHeight="1">
      <c r="G274" s="64"/>
      <c r="H274" s="129"/>
      <c r="I274" s="129"/>
      <c r="J274" s="129"/>
      <c r="R274" s="64"/>
      <c r="S274" s="64"/>
      <c r="T274" s="64"/>
      <c r="U274" s="64"/>
      <c r="AC274" s="64"/>
      <c r="AD274" s="64"/>
    </row>
    <row r="275" spans="7:30" ht="14.25" customHeight="1">
      <c r="G275" s="64"/>
      <c r="H275" s="129"/>
      <c r="I275" s="129"/>
      <c r="J275" s="129"/>
      <c r="R275" s="64"/>
      <c r="S275" s="64"/>
      <c r="T275" s="64"/>
      <c r="U275" s="64"/>
      <c r="AC275" s="64"/>
      <c r="AD275" s="64"/>
    </row>
    <row r="276" spans="7:30" ht="14.25" customHeight="1">
      <c r="G276" s="64"/>
      <c r="H276" s="129"/>
      <c r="I276" s="129"/>
      <c r="J276" s="129"/>
      <c r="R276" s="64"/>
      <c r="S276" s="64"/>
      <c r="T276" s="64"/>
      <c r="U276" s="64"/>
      <c r="AC276" s="64"/>
      <c r="AD276" s="64"/>
    </row>
    <row r="277" spans="7:30" ht="14.25" customHeight="1">
      <c r="G277" s="64"/>
      <c r="H277" s="129"/>
      <c r="I277" s="129"/>
      <c r="J277" s="129"/>
      <c r="R277" s="64"/>
      <c r="S277" s="64"/>
      <c r="T277" s="64"/>
      <c r="U277" s="64"/>
      <c r="AC277" s="64"/>
      <c r="AD277" s="64"/>
    </row>
    <row r="278" spans="7:30" ht="14.25" customHeight="1">
      <c r="G278" s="64"/>
      <c r="H278" s="129"/>
      <c r="I278" s="129"/>
      <c r="J278" s="129"/>
      <c r="R278" s="64"/>
      <c r="S278" s="64"/>
      <c r="T278" s="64"/>
      <c r="U278" s="64"/>
      <c r="AC278" s="64"/>
      <c r="AD278" s="64"/>
    </row>
    <row r="279" spans="7:30" ht="14.25" customHeight="1">
      <c r="G279" s="64"/>
      <c r="H279" s="129"/>
      <c r="I279" s="129"/>
      <c r="J279" s="129"/>
      <c r="R279" s="64"/>
      <c r="S279" s="64"/>
      <c r="T279" s="64"/>
      <c r="U279" s="64"/>
      <c r="AC279" s="64"/>
      <c r="AD279" s="64"/>
    </row>
    <row r="280" spans="7:30" ht="14.25" customHeight="1">
      <c r="G280" s="64"/>
      <c r="H280" s="129"/>
      <c r="I280" s="129"/>
      <c r="J280" s="129"/>
      <c r="R280" s="64"/>
      <c r="S280" s="64"/>
      <c r="T280" s="64"/>
      <c r="U280" s="64"/>
      <c r="AC280" s="64"/>
      <c r="AD280" s="64"/>
    </row>
    <row r="281" spans="7:30" ht="14.25" customHeight="1">
      <c r="G281" s="64"/>
      <c r="H281" s="129"/>
      <c r="I281" s="129"/>
      <c r="J281" s="129"/>
      <c r="R281" s="64"/>
      <c r="S281" s="64"/>
      <c r="T281" s="64"/>
      <c r="U281" s="64"/>
      <c r="AC281" s="64"/>
      <c r="AD281" s="64"/>
    </row>
    <row r="282" spans="7:30" ht="14.25" customHeight="1">
      <c r="G282" s="64"/>
      <c r="H282" s="129"/>
      <c r="I282" s="129"/>
      <c r="J282" s="129"/>
      <c r="R282" s="64"/>
      <c r="S282" s="64"/>
      <c r="T282" s="64"/>
      <c r="U282" s="64"/>
      <c r="AC282" s="64"/>
      <c r="AD282" s="64"/>
    </row>
    <row r="283" spans="7:30" ht="14.25" customHeight="1">
      <c r="G283" s="64"/>
      <c r="H283" s="129"/>
      <c r="I283" s="129"/>
      <c r="J283" s="129"/>
      <c r="R283" s="64"/>
      <c r="S283" s="64"/>
      <c r="T283" s="64"/>
      <c r="U283" s="64"/>
      <c r="AC283" s="64"/>
      <c r="AD283" s="64"/>
    </row>
    <row r="284" spans="7:30" ht="14.25" customHeight="1">
      <c r="G284" s="64"/>
      <c r="H284" s="129"/>
      <c r="I284" s="129"/>
      <c r="J284" s="129"/>
      <c r="R284" s="64"/>
      <c r="S284" s="64"/>
      <c r="T284" s="64"/>
      <c r="U284" s="64"/>
      <c r="AC284" s="64"/>
      <c r="AD284" s="64"/>
    </row>
    <row r="285" spans="7:30" ht="14.25" customHeight="1">
      <c r="G285" s="64"/>
      <c r="H285" s="129"/>
      <c r="I285" s="129"/>
      <c r="J285" s="129"/>
      <c r="R285" s="64"/>
      <c r="S285" s="64"/>
      <c r="T285" s="64"/>
      <c r="U285" s="64"/>
      <c r="AC285" s="64"/>
      <c r="AD285" s="64"/>
    </row>
    <row r="286" spans="7:30" ht="14.25" customHeight="1">
      <c r="G286" s="64"/>
      <c r="H286" s="129"/>
      <c r="I286" s="129"/>
      <c r="J286" s="129"/>
      <c r="R286" s="64"/>
      <c r="S286" s="64"/>
      <c r="T286" s="64"/>
      <c r="U286" s="64"/>
      <c r="AC286" s="64"/>
      <c r="AD286" s="64"/>
    </row>
    <row r="287" spans="7:30" ht="14.25" customHeight="1">
      <c r="G287" s="64"/>
      <c r="H287" s="129"/>
      <c r="I287" s="129"/>
      <c r="J287" s="129"/>
      <c r="R287" s="64"/>
      <c r="S287" s="64"/>
      <c r="T287" s="64"/>
      <c r="U287" s="64"/>
      <c r="AC287" s="64"/>
      <c r="AD287" s="64"/>
    </row>
    <row r="288" spans="7:30" ht="14.25" customHeight="1">
      <c r="G288" s="64"/>
      <c r="H288" s="129"/>
      <c r="I288" s="129"/>
      <c r="J288" s="129"/>
      <c r="R288" s="64"/>
      <c r="S288" s="64"/>
      <c r="T288" s="64"/>
      <c r="U288" s="64"/>
      <c r="AC288" s="64"/>
      <c r="AD288" s="64"/>
    </row>
    <row r="289" spans="7:30" ht="14.25" customHeight="1">
      <c r="G289" s="64"/>
      <c r="H289" s="129"/>
      <c r="I289" s="129"/>
      <c r="J289" s="129"/>
      <c r="R289" s="64"/>
      <c r="S289" s="64"/>
      <c r="T289" s="64"/>
      <c r="U289" s="64"/>
      <c r="AC289" s="64"/>
      <c r="AD289" s="64"/>
    </row>
    <row r="290" spans="7:30" ht="14.25" customHeight="1">
      <c r="G290" s="64"/>
      <c r="H290" s="129"/>
      <c r="I290" s="129"/>
      <c r="J290" s="129"/>
      <c r="R290" s="64"/>
      <c r="S290" s="64"/>
      <c r="T290" s="64"/>
      <c r="U290" s="64"/>
      <c r="AC290" s="64"/>
      <c r="AD290" s="64"/>
    </row>
    <row r="291" spans="7:30" ht="14.25" customHeight="1">
      <c r="G291" s="64"/>
      <c r="H291" s="129"/>
      <c r="I291" s="129"/>
      <c r="J291" s="129"/>
      <c r="R291" s="64"/>
      <c r="S291" s="64"/>
      <c r="T291" s="64"/>
      <c r="U291" s="64"/>
      <c r="AC291" s="64"/>
      <c r="AD291" s="64"/>
    </row>
    <row r="292" spans="7:30" ht="14.25" customHeight="1">
      <c r="G292" s="64"/>
      <c r="H292" s="129"/>
      <c r="I292" s="129"/>
      <c r="J292" s="129"/>
      <c r="R292" s="64"/>
      <c r="S292" s="64"/>
      <c r="T292" s="64"/>
      <c r="U292" s="64"/>
      <c r="AC292" s="64"/>
      <c r="AD292" s="64"/>
    </row>
    <row r="293" spans="7:30" ht="14.25" customHeight="1">
      <c r="G293" s="64"/>
      <c r="H293" s="129"/>
      <c r="I293" s="129"/>
      <c r="J293" s="129"/>
      <c r="R293" s="64"/>
      <c r="S293" s="64"/>
      <c r="T293" s="64"/>
      <c r="U293" s="64"/>
      <c r="AC293" s="64"/>
      <c r="AD293" s="64"/>
    </row>
    <row r="294" spans="7:30" ht="14.25" customHeight="1">
      <c r="G294" s="64"/>
      <c r="H294" s="129"/>
      <c r="I294" s="129"/>
      <c r="J294" s="129"/>
      <c r="R294" s="64"/>
      <c r="S294" s="64"/>
      <c r="T294" s="64"/>
      <c r="U294" s="64"/>
      <c r="AC294" s="64"/>
      <c r="AD294" s="64"/>
    </row>
    <row r="295" spans="7:30" ht="14.25" customHeight="1">
      <c r="G295" s="64"/>
      <c r="H295" s="129"/>
      <c r="I295" s="129"/>
      <c r="J295" s="129"/>
      <c r="R295" s="64"/>
      <c r="S295" s="64"/>
      <c r="T295" s="64"/>
      <c r="U295" s="64"/>
      <c r="AC295" s="64"/>
      <c r="AD295" s="64"/>
    </row>
    <row r="296" spans="7:30" ht="14.25" customHeight="1">
      <c r="G296" s="64"/>
      <c r="H296" s="129"/>
      <c r="I296" s="129"/>
      <c r="J296" s="129"/>
      <c r="R296" s="64"/>
      <c r="S296" s="64"/>
      <c r="T296" s="64"/>
      <c r="U296" s="64"/>
      <c r="AC296" s="64"/>
      <c r="AD296" s="64"/>
    </row>
    <row r="297" spans="7:30" ht="14.25" customHeight="1">
      <c r="G297" s="64"/>
      <c r="H297" s="129"/>
      <c r="I297" s="129"/>
      <c r="J297" s="129"/>
      <c r="R297" s="64"/>
      <c r="S297" s="64"/>
      <c r="T297" s="64"/>
      <c r="U297" s="64"/>
      <c r="AC297" s="64"/>
      <c r="AD297" s="64"/>
    </row>
    <row r="298" spans="7:30" ht="14.25" customHeight="1">
      <c r="G298" s="64"/>
      <c r="H298" s="129"/>
      <c r="I298" s="129"/>
      <c r="J298" s="129"/>
      <c r="R298" s="64"/>
      <c r="S298" s="64"/>
      <c r="T298" s="64"/>
      <c r="U298" s="64"/>
      <c r="AC298" s="64"/>
      <c r="AD298" s="64"/>
    </row>
    <row r="299" spans="7:30" ht="14.25" customHeight="1">
      <c r="G299" s="64"/>
      <c r="H299" s="129"/>
      <c r="I299" s="129"/>
      <c r="J299" s="129"/>
      <c r="R299" s="64"/>
      <c r="S299" s="64"/>
      <c r="T299" s="64"/>
      <c r="U299" s="64"/>
      <c r="AC299" s="64"/>
      <c r="AD299" s="64"/>
    </row>
    <row r="300" spans="7:30" ht="14.25" customHeight="1">
      <c r="G300" s="64"/>
      <c r="H300" s="129"/>
      <c r="I300" s="129"/>
      <c r="J300" s="129"/>
      <c r="R300" s="64"/>
      <c r="S300" s="64"/>
      <c r="T300" s="64"/>
      <c r="U300" s="64"/>
      <c r="AC300" s="64"/>
      <c r="AD300" s="64"/>
    </row>
    <row r="301" spans="7:30" ht="14.25" customHeight="1">
      <c r="G301" s="64"/>
      <c r="H301" s="129"/>
      <c r="I301" s="129"/>
      <c r="J301" s="129"/>
      <c r="R301" s="64"/>
      <c r="S301" s="64"/>
      <c r="T301" s="64"/>
      <c r="U301" s="64"/>
      <c r="AC301" s="64"/>
      <c r="AD301" s="64"/>
    </row>
    <row r="302" spans="7:30" ht="14.25" customHeight="1">
      <c r="G302" s="64"/>
      <c r="H302" s="129"/>
      <c r="I302" s="129"/>
      <c r="J302" s="129"/>
      <c r="R302" s="64"/>
      <c r="S302" s="64"/>
      <c r="T302" s="64"/>
      <c r="U302" s="64"/>
      <c r="AC302" s="64"/>
      <c r="AD302" s="64"/>
    </row>
    <row r="303" spans="7:30" ht="14.25" customHeight="1">
      <c r="G303" s="64"/>
      <c r="H303" s="129"/>
      <c r="I303" s="129"/>
      <c r="J303" s="129"/>
      <c r="R303" s="64"/>
      <c r="S303" s="64"/>
      <c r="T303" s="64"/>
      <c r="U303" s="64"/>
      <c r="AC303" s="64"/>
      <c r="AD303" s="64"/>
    </row>
    <row r="304" spans="7:30" ht="14.25" customHeight="1">
      <c r="G304" s="64"/>
      <c r="H304" s="129"/>
      <c r="I304" s="129"/>
      <c r="J304" s="129"/>
      <c r="R304" s="64"/>
      <c r="S304" s="64"/>
      <c r="T304" s="64"/>
      <c r="U304" s="64"/>
      <c r="AC304" s="64"/>
      <c r="AD304" s="64"/>
    </row>
    <row r="305" spans="7:30" ht="14.25" customHeight="1">
      <c r="G305" s="64"/>
      <c r="H305" s="129"/>
      <c r="I305" s="129"/>
      <c r="J305" s="129"/>
      <c r="R305" s="64"/>
      <c r="S305" s="64"/>
      <c r="T305" s="64"/>
      <c r="U305" s="64"/>
      <c r="AC305" s="64"/>
      <c r="AD305" s="64"/>
    </row>
    <row r="306" spans="7:30" ht="14.25" customHeight="1">
      <c r="G306" s="64"/>
      <c r="H306" s="129"/>
      <c r="I306" s="129"/>
      <c r="J306" s="129"/>
      <c r="R306" s="64"/>
      <c r="S306" s="64"/>
      <c r="T306" s="64"/>
      <c r="U306" s="64"/>
      <c r="AC306" s="64"/>
      <c r="AD306" s="64"/>
    </row>
    <row r="307" spans="7:30" ht="14.25" customHeight="1">
      <c r="G307" s="64"/>
      <c r="H307" s="129"/>
      <c r="I307" s="129"/>
      <c r="J307" s="129"/>
      <c r="R307" s="64"/>
      <c r="S307" s="64"/>
      <c r="T307" s="64"/>
      <c r="U307" s="64"/>
      <c r="AC307" s="64"/>
      <c r="AD307" s="64"/>
    </row>
    <row r="308" spans="7:30" ht="14.25" customHeight="1">
      <c r="G308" s="64"/>
      <c r="H308" s="129"/>
      <c r="I308" s="129"/>
      <c r="J308" s="129"/>
      <c r="R308" s="64"/>
      <c r="S308" s="64"/>
      <c r="T308" s="64"/>
      <c r="U308" s="64"/>
      <c r="AC308" s="64"/>
      <c r="AD308" s="64"/>
    </row>
    <row r="309" spans="7:30" ht="14.25" customHeight="1">
      <c r="G309" s="64"/>
      <c r="H309" s="129"/>
      <c r="I309" s="129"/>
      <c r="J309" s="129"/>
      <c r="R309" s="64"/>
      <c r="S309" s="64"/>
      <c r="T309" s="64"/>
      <c r="U309" s="64"/>
      <c r="AC309" s="64"/>
      <c r="AD309" s="64"/>
    </row>
    <row r="310" spans="7:30" ht="14.25" customHeight="1">
      <c r="G310" s="64"/>
      <c r="H310" s="129"/>
      <c r="I310" s="129"/>
      <c r="J310" s="129"/>
      <c r="R310" s="64"/>
      <c r="S310" s="64"/>
      <c r="T310" s="64"/>
      <c r="U310" s="64"/>
      <c r="AC310" s="64"/>
      <c r="AD310" s="64"/>
    </row>
    <row r="311" spans="7:30" ht="14.25" customHeight="1">
      <c r="G311" s="64"/>
      <c r="H311" s="129"/>
      <c r="I311" s="129"/>
      <c r="J311" s="129"/>
      <c r="R311" s="64"/>
      <c r="S311" s="64"/>
      <c r="T311" s="64"/>
      <c r="U311" s="64"/>
      <c r="AC311" s="64"/>
      <c r="AD311" s="64"/>
    </row>
    <row r="312" spans="7:30" ht="14.25" customHeight="1">
      <c r="G312" s="64"/>
      <c r="H312" s="129"/>
      <c r="I312" s="129"/>
      <c r="J312" s="129"/>
      <c r="R312" s="64"/>
      <c r="S312" s="64"/>
      <c r="T312" s="64"/>
      <c r="U312" s="64"/>
      <c r="AC312" s="64"/>
      <c r="AD312" s="64"/>
    </row>
    <row r="313" spans="7:30" ht="14.25" customHeight="1">
      <c r="G313" s="64"/>
      <c r="H313" s="129"/>
      <c r="I313" s="129"/>
      <c r="J313" s="129"/>
      <c r="R313" s="64"/>
      <c r="S313" s="64"/>
      <c r="T313" s="64"/>
      <c r="U313" s="64"/>
      <c r="AC313" s="64"/>
      <c r="AD313" s="64"/>
    </row>
    <row r="314" spans="7:30" ht="14.25" customHeight="1">
      <c r="G314" s="64"/>
      <c r="H314" s="129"/>
      <c r="I314" s="129"/>
      <c r="J314" s="129"/>
      <c r="R314" s="64"/>
      <c r="S314" s="64"/>
      <c r="T314" s="64"/>
      <c r="U314" s="64"/>
      <c r="AC314" s="64"/>
      <c r="AD314" s="64"/>
    </row>
    <row r="315" spans="7:30" ht="14.25" customHeight="1">
      <c r="G315" s="64"/>
      <c r="H315" s="129"/>
      <c r="I315" s="129"/>
      <c r="J315" s="129"/>
      <c r="R315" s="64"/>
      <c r="S315" s="64"/>
      <c r="T315" s="64"/>
      <c r="U315" s="64"/>
      <c r="AC315" s="64"/>
      <c r="AD315" s="64"/>
    </row>
    <row r="316" spans="7:30" ht="14.25" customHeight="1">
      <c r="G316" s="64"/>
      <c r="H316" s="129"/>
      <c r="I316" s="129"/>
      <c r="J316" s="129"/>
      <c r="R316" s="64"/>
      <c r="S316" s="64"/>
      <c r="T316" s="64"/>
      <c r="U316" s="64"/>
      <c r="AC316" s="64"/>
      <c r="AD316" s="64"/>
    </row>
    <row r="317" spans="7:30" ht="14.25" customHeight="1">
      <c r="G317" s="64"/>
      <c r="H317" s="129"/>
      <c r="I317" s="129"/>
      <c r="J317" s="129"/>
      <c r="R317" s="64"/>
      <c r="S317" s="64"/>
      <c r="T317" s="64"/>
      <c r="U317" s="64"/>
      <c r="AC317" s="64"/>
      <c r="AD317" s="64"/>
    </row>
    <row r="318" spans="7:30" ht="14.25" customHeight="1">
      <c r="G318" s="64"/>
      <c r="H318" s="129"/>
      <c r="I318" s="129"/>
      <c r="J318" s="129"/>
      <c r="R318" s="64"/>
      <c r="S318" s="64"/>
      <c r="T318" s="64"/>
      <c r="U318" s="64"/>
      <c r="AC318" s="64"/>
      <c r="AD318" s="64"/>
    </row>
    <row r="319" spans="7:30" ht="14.25" customHeight="1">
      <c r="G319" s="64"/>
      <c r="H319" s="129"/>
      <c r="I319" s="129"/>
      <c r="J319" s="129"/>
      <c r="R319" s="64"/>
      <c r="S319" s="64"/>
      <c r="T319" s="64"/>
      <c r="U319" s="64"/>
      <c r="AC319" s="64"/>
      <c r="AD319" s="64"/>
    </row>
    <row r="320" spans="7:30" ht="14.25" customHeight="1">
      <c r="G320" s="64"/>
      <c r="H320" s="129"/>
      <c r="I320" s="129"/>
      <c r="J320" s="129"/>
      <c r="R320" s="64"/>
      <c r="S320" s="64"/>
      <c r="T320" s="64"/>
      <c r="U320" s="64"/>
      <c r="AC320" s="64"/>
      <c r="AD320" s="64"/>
    </row>
    <row r="321" spans="7:30" ht="14.25" customHeight="1">
      <c r="G321" s="64"/>
      <c r="H321" s="129"/>
      <c r="I321" s="129"/>
      <c r="J321" s="129"/>
      <c r="R321" s="64"/>
      <c r="S321" s="64"/>
      <c r="T321" s="64"/>
      <c r="U321" s="64"/>
      <c r="AC321" s="64"/>
      <c r="AD321" s="64"/>
    </row>
    <row r="322" spans="7:30" ht="14.25" customHeight="1">
      <c r="G322" s="64"/>
      <c r="H322" s="129"/>
      <c r="I322" s="129"/>
      <c r="J322" s="129"/>
      <c r="R322" s="64"/>
      <c r="S322" s="64"/>
      <c r="T322" s="64"/>
      <c r="U322" s="64"/>
      <c r="AC322" s="64"/>
      <c r="AD322" s="64"/>
    </row>
    <row r="323" spans="7:30" ht="14.25" customHeight="1">
      <c r="G323" s="64"/>
      <c r="H323" s="129"/>
      <c r="I323" s="129"/>
      <c r="J323" s="129"/>
      <c r="R323" s="64"/>
      <c r="S323" s="64"/>
      <c r="T323" s="64"/>
      <c r="U323" s="64"/>
      <c r="AC323" s="64"/>
      <c r="AD323" s="64"/>
    </row>
    <row r="324" spans="7:30" ht="14.25" customHeight="1">
      <c r="G324" s="64"/>
      <c r="H324" s="129"/>
      <c r="I324" s="129"/>
      <c r="J324" s="129"/>
      <c r="R324" s="64"/>
      <c r="S324" s="64"/>
      <c r="T324" s="64"/>
      <c r="U324" s="64"/>
      <c r="AC324" s="64"/>
      <c r="AD324" s="64"/>
    </row>
    <row r="325" spans="7:30" ht="14.25" customHeight="1">
      <c r="G325" s="64"/>
      <c r="H325" s="129"/>
      <c r="I325" s="129"/>
      <c r="J325" s="129"/>
      <c r="R325" s="64"/>
      <c r="S325" s="64"/>
      <c r="T325" s="64"/>
      <c r="U325" s="64"/>
      <c r="AC325" s="64"/>
      <c r="AD325" s="64"/>
    </row>
    <row r="326" spans="7:30" ht="14.25" customHeight="1">
      <c r="G326" s="64"/>
      <c r="H326" s="129"/>
      <c r="I326" s="129"/>
      <c r="J326" s="129"/>
      <c r="R326" s="64"/>
      <c r="S326" s="64"/>
      <c r="T326" s="64"/>
      <c r="U326" s="64"/>
      <c r="AC326" s="64"/>
      <c r="AD326" s="64"/>
    </row>
    <row r="327" spans="7:30" ht="14.25" customHeight="1">
      <c r="G327" s="64"/>
      <c r="H327" s="129"/>
      <c r="I327" s="129"/>
      <c r="J327" s="129"/>
      <c r="R327" s="64"/>
      <c r="S327" s="64"/>
      <c r="T327" s="64"/>
      <c r="U327" s="64"/>
      <c r="AC327" s="64"/>
      <c r="AD327" s="64"/>
    </row>
    <row r="328" spans="7:30" ht="14.25" customHeight="1">
      <c r="G328" s="64"/>
      <c r="H328" s="129"/>
      <c r="I328" s="129"/>
      <c r="J328" s="129"/>
      <c r="R328" s="64"/>
      <c r="S328" s="64"/>
      <c r="T328" s="64"/>
      <c r="U328" s="64"/>
      <c r="AC328" s="64"/>
      <c r="AD328" s="64"/>
    </row>
    <row r="329" spans="7:30" ht="14.25" customHeight="1">
      <c r="G329" s="64"/>
      <c r="H329" s="129"/>
      <c r="I329" s="129"/>
      <c r="J329" s="129"/>
      <c r="R329" s="64"/>
      <c r="S329" s="64"/>
      <c r="T329" s="64"/>
      <c r="U329" s="64"/>
      <c r="AC329" s="64"/>
      <c r="AD329" s="64"/>
    </row>
    <row r="330" spans="7:30" ht="14.25" customHeight="1">
      <c r="G330" s="64"/>
      <c r="H330" s="129"/>
      <c r="I330" s="129"/>
      <c r="J330" s="129"/>
      <c r="R330" s="64"/>
      <c r="S330" s="64"/>
      <c r="T330" s="64"/>
      <c r="U330" s="64"/>
      <c r="AC330" s="64"/>
      <c r="AD330" s="64"/>
    </row>
    <row r="331" spans="7:30" ht="14.25" customHeight="1">
      <c r="G331" s="64"/>
      <c r="H331" s="129"/>
      <c r="I331" s="129"/>
      <c r="J331" s="129"/>
      <c r="R331" s="64"/>
      <c r="S331" s="64"/>
      <c r="T331" s="64"/>
      <c r="U331" s="64"/>
      <c r="AC331" s="64"/>
      <c r="AD331" s="64"/>
    </row>
    <row r="332" spans="7:30" ht="14.25" customHeight="1">
      <c r="G332" s="64"/>
      <c r="H332" s="129"/>
      <c r="I332" s="129"/>
      <c r="J332" s="129"/>
      <c r="R332" s="64"/>
      <c r="S332" s="64"/>
      <c r="T332" s="64"/>
      <c r="U332" s="64"/>
      <c r="AC332" s="64"/>
      <c r="AD332" s="64"/>
    </row>
    <row r="333" spans="7:30" ht="14.25" customHeight="1">
      <c r="G333" s="64"/>
      <c r="H333" s="129"/>
      <c r="I333" s="129"/>
      <c r="J333" s="129"/>
      <c r="R333" s="64"/>
      <c r="S333" s="64"/>
      <c r="T333" s="64"/>
      <c r="U333" s="64"/>
      <c r="AC333" s="64"/>
      <c r="AD333" s="64"/>
    </row>
    <row r="334" spans="7:30" ht="14.25" customHeight="1">
      <c r="G334" s="64"/>
      <c r="H334" s="129"/>
      <c r="I334" s="129"/>
      <c r="J334" s="129"/>
      <c r="R334" s="64"/>
      <c r="S334" s="64"/>
      <c r="T334" s="64"/>
      <c r="U334" s="64"/>
      <c r="AC334" s="64"/>
      <c r="AD334" s="64"/>
    </row>
    <row r="335" spans="7:30" ht="14.25" customHeight="1">
      <c r="G335" s="64"/>
      <c r="H335" s="129"/>
      <c r="I335" s="129"/>
      <c r="J335" s="129"/>
      <c r="R335" s="64"/>
      <c r="S335" s="64"/>
      <c r="T335" s="64"/>
      <c r="U335" s="64"/>
      <c r="AC335" s="64"/>
      <c r="AD335" s="64"/>
    </row>
    <row r="336" spans="7:30" ht="14.25" customHeight="1">
      <c r="G336" s="64"/>
      <c r="H336" s="129"/>
      <c r="I336" s="129"/>
      <c r="J336" s="129"/>
      <c r="R336" s="64"/>
      <c r="S336" s="64"/>
      <c r="T336" s="64"/>
      <c r="U336" s="64"/>
      <c r="AC336" s="64"/>
      <c r="AD336" s="64"/>
    </row>
    <row r="337" spans="7:30" ht="14.25" customHeight="1">
      <c r="G337" s="64"/>
      <c r="H337" s="129"/>
      <c r="I337" s="129"/>
      <c r="J337" s="129"/>
      <c r="R337" s="64"/>
      <c r="S337" s="64"/>
      <c r="T337" s="64"/>
      <c r="U337" s="64"/>
      <c r="AC337" s="64"/>
      <c r="AD337" s="64"/>
    </row>
    <row r="338" spans="7:30" ht="14.25" customHeight="1">
      <c r="G338" s="64"/>
      <c r="H338" s="129"/>
      <c r="I338" s="129"/>
      <c r="J338" s="129"/>
      <c r="R338" s="64"/>
      <c r="S338" s="64"/>
      <c r="T338" s="64"/>
      <c r="U338" s="64"/>
      <c r="AC338" s="64"/>
      <c r="AD338" s="64"/>
    </row>
    <row r="339" spans="7:30" ht="14.25" customHeight="1">
      <c r="G339" s="64"/>
      <c r="H339" s="129"/>
      <c r="I339" s="129"/>
      <c r="J339" s="129"/>
      <c r="R339" s="64"/>
      <c r="S339" s="64"/>
      <c r="T339" s="64"/>
      <c r="U339" s="64"/>
      <c r="AC339" s="64"/>
      <c r="AD339" s="64"/>
    </row>
    <row r="340" spans="7:30" ht="14.25" customHeight="1">
      <c r="G340" s="64"/>
      <c r="H340" s="129"/>
      <c r="I340" s="129"/>
      <c r="J340" s="129"/>
      <c r="R340" s="64"/>
      <c r="S340" s="64"/>
      <c r="T340" s="64"/>
      <c r="U340" s="64"/>
      <c r="AC340" s="64"/>
      <c r="AD340" s="64"/>
    </row>
    <row r="341" spans="7:30" ht="14.25" customHeight="1">
      <c r="G341" s="64"/>
      <c r="H341" s="129"/>
      <c r="I341" s="129"/>
      <c r="J341" s="129"/>
      <c r="R341" s="64"/>
      <c r="S341" s="64"/>
      <c r="T341" s="64"/>
      <c r="U341" s="64"/>
      <c r="AC341" s="64"/>
      <c r="AD341" s="64"/>
    </row>
    <row r="342" spans="7:30" ht="14.25" customHeight="1">
      <c r="G342" s="64"/>
      <c r="H342" s="129"/>
      <c r="I342" s="129"/>
      <c r="J342" s="129"/>
      <c r="R342" s="64"/>
      <c r="S342" s="64"/>
      <c r="T342" s="64"/>
      <c r="U342" s="64"/>
      <c r="AC342" s="64"/>
      <c r="AD342" s="64"/>
    </row>
    <row r="343" spans="7:30" ht="14.25" customHeight="1">
      <c r="G343" s="64"/>
      <c r="H343" s="129"/>
      <c r="I343" s="129"/>
      <c r="J343" s="129"/>
      <c r="R343" s="64"/>
      <c r="S343" s="64"/>
      <c r="T343" s="64"/>
      <c r="U343" s="64"/>
      <c r="AC343" s="64"/>
      <c r="AD343" s="64"/>
    </row>
    <row r="344" spans="7:30" ht="14.25" customHeight="1">
      <c r="G344" s="64"/>
      <c r="H344" s="129"/>
      <c r="I344" s="129"/>
      <c r="J344" s="129"/>
      <c r="R344" s="64"/>
      <c r="S344" s="64"/>
      <c r="T344" s="64"/>
      <c r="U344" s="64"/>
      <c r="AC344" s="64"/>
      <c r="AD344" s="64"/>
    </row>
    <row r="345" spans="7:30" ht="14.25" customHeight="1">
      <c r="G345" s="64"/>
      <c r="H345" s="129"/>
      <c r="I345" s="129"/>
      <c r="J345" s="129"/>
      <c r="R345" s="64"/>
      <c r="S345" s="64"/>
      <c r="T345" s="64"/>
      <c r="U345" s="64"/>
      <c r="AC345" s="64"/>
      <c r="AD345" s="64"/>
    </row>
    <row r="346" spans="7:30" ht="14.25" customHeight="1">
      <c r="G346" s="64"/>
      <c r="H346" s="129"/>
      <c r="I346" s="129"/>
      <c r="J346" s="129"/>
      <c r="R346" s="64"/>
      <c r="S346" s="64"/>
      <c r="T346" s="64"/>
      <c r="U346" s="64"/>
      <c r="AC346" s="64"/>
      <c r="AD346" s="64"/>
    </row>
    <row r="347" spans="7:30" ht="14.25" customHeight="1">
      <c r="G347" s="64"/>
      <c r="H347" s="129"/>
      <c r="I347" s="129"/>
      <c r="J347" s="129"/>
      <c r="R347" s="64"/>
      <c r="S347" s="64"/>
      <c r="T347" s="64"/>
      <c r="U347" s="64"/>
      <c r="AC347" s="64"/>
      <c r="AD347" s="64"/>
    </row>
    <row r="348" spans="7:30" ht="14.25" customHeight="1">
      <c r="G348" s="64"/>
      <c r="H348" s="129"/>
      <c r="I348" s="129"/>
      <c r="J348" s="129"/>
      <c r="R348" s="64"/>
      <c r="S348" s="64"/>
      <c r="T348" s="64"/>
      <c r="U348" s="64"/>
      <c r="AC348" s="64"/>
      <c r="AD348" s="64"/>
    </row>
    <row r="349" spans="7:30" ht="14.25" customHeight="1">
      <c r="G349" s="64"/>
      <c r="H349" s="129"/>
      <c r="I349" s="129"/>
      <c r="J349" s="129"/>
      <c r="R349" s="64"/>
      <c r="S349" s="64"/>
      <c r="T349" s="64"/>
      <c r="U349" s="64"/>
      <c r="AC349" s="64"/>
      <c r="AD349" s="64"/>
    </row>
    <row r="350" spans="7:30" ht="14.25" customHeight="1">
      <c r="G350" s="64"/>
      <c r="H350" s="129"/>
      <c r="I350" s="129"/>
      <c r="J350" s="129"/>
      <c r="R350" s="64"/>
      <c r="S350" s="64"/>
      <c r="T350" s="64"/>
      <c r="U350" s="64"/>
      <c r="AC350" s="64"/>
      <c r="AD350" s="64"/>
    </row>
    <row r="351" spans="7:30" ht="14.25" customHeight="1">
      <c r="G351" s="64"/>
      <c r="H351" s="129"/>
      <c r="I351" s="129"/>
      <c r="J351" s="129"/>
      <c r="R351" s="64"/>
      <c r="S351" s="64"/>
      <c r="T351" s="64"/>
      <c r="U351" s="64"/>
      <c r="AC351" s="64"/>
      <c r="AD351" s="64"/>
    </row>
    <row r="352" spans="7:30" ht="14.25" customHeight="1">
      <c r="G352" s="64"/>
      <c r="H352" s="129"/>
      <c r="I352" s="129"/>
      <c r="J352" s="129"/>
      <c r="R352" s="64"/>
      <c r="S352" s="64"/>
      <c r="T352" s="64"/>
      <c r="U352" s="64"/>
      <c r="AC352" s="64"/>
      <c r="AD352" s="64"/>
    </row>
    <row r="353" spans="7:30" ht="14.25" customHeight="1">
      <c r="G353" s="64"/>
      <c r="H353" s="129"/>
      <c r="I353" s="129"/>
      <c r="J353" s="129"/>
      <c r="R353" s="64"/>
      <c r="S353" s="64"/>
      <c r="T353" s="64"/>
      <c r="U353" s="64"/>
      <c r="AC353" s="64"/>
      <c r="AD353" s="64"/>
    </row>
    <row r="354" spans="7:30" ht="14.25" customHeight="1">
      <c r="G354" s="64"/>
      <c r="H354" s="129"/>
      <c r="I354" s="129"/>
      <c r="J354" s="129"/>
      <c r="R354" s="64"/>
      <c r="S354" s="64"/>
      <c r="T354" s="64"/>
      <c r="U354" s="64"/>
      <c r="AC354" s="64"/>
      <c r="AD354" s="64"/>
    </row>
    <row r="355" spans="7:30" ht="14.25" customHeight="1">
      <c r="G355" s="64"/>
      <c r="H355" s="129"/>
      <c r="I355" s="129"/>
      <c r="J355" s="129"/>
      <c r="R355" s="64"/>
      <c r="S355" s="64"/>
      <c r="T355" s="64"/>
      <c r="U355" s="64"/>
      <c r="AC355" s="64"/>
      <c r="AD355" s="64"/>
    </row>
    <row r="356" spans="7:30" ht="14.25" customHeight="1">
      <c r="G356" s="64"/>
      <c r="H356" s="129"/>
      <c r="I356" s="129"/>
      <c r="J356" s="129"/>
      <c r="R356" s="64"/>
      <c r="S356" s="64"/>
      <c r="T356" s="64"/>
      <c r="U356" s="64"/>
      <c r="AC356" s="64"/>
      <c r="AD356" s="64"/>
    </row>
    <row r="357" spans="7:30" ht="14.25" customHeight="1">
      <c r="G357" s="64"/>
      <c r="H357" s="129"/>
      <c r="I357" s="129"/>
      <c r="J357" s="129"/>
      <c r="R357" s="64"/>
      <c r="S357" s="64"/>
      <c r="T357" s="64"/>
      <c r="U357" s="64"/>
      <c r="AC357" s="64"/>
      <c r="AD357" s="64"/>
    </row>
    <row r="358" spans="7:30" ht="14.25" customHeight="1">
      <c r="G358" s="64"/>
      <c r="H358" s="129"/>
      <c r="I358" s="129"/>
      <c r="J358" s="129"/>
      <c r="R358" s="64"/>
      <c r="S358" s="64"/>
      <c r="T358" s="64"/>
      <c r="U358" s="64"/>
      <c r="AC358" s="64"/>
      <c r="AD358" s="64"/>
    </row>
    <row r="359" spans="7:30" ht="14.25" customHeight="1">
      <c r="G359" s="64"/>
      <c r="H359" s="129"/>
      <c r="I359" s="129"/>
      <c r="J359" s="129"/>
      <c r="R359" s="64"/>
      <c r="S359" s="64"/>
      <c r="T359" s="64"/>
      <c r="U359" s="64"/>
      <c r="AC359" s="64"/>
      <c r="AD359" s="64"/>
    </row>
    <row r="360" spans="7:30" ht="14.25" customHeight="1">
      <c r="G360" s="64"/>
      <c r="H360" s="129"/>
      <c r="I360" s="129"/>
      <c r="J360" s="129"/>
      <c r="R360" s="64"/>
      <c r="S360" s="64"/>
      <c r="T360" s="64"/>
      <c r="U360" s="64"/>
      <c r="AC360" s="64"/>
      <c r="AD360" s="64"/>
    </row>
    <row r="361" spans="7:30" ht="14.25" customHeight="1">
      <c r="G361" s="64"/>
      <c r="H361" s="129"/>
      <c r="I361" s="129"/>
      <c r="J361" s="129"/>
      <c r="R361" s="64"/>
      <c r="S361" s="64"/>
      <c r="T361" s="64"/>
      <c r="U361" s="64"/>
      <c r="AC361" s="64"/>
      <c r="AD361" s="64"/>
    </row>
    <row r="362" spans="7:30" ht="14.25" customHeight="1">
      <c r="G362" s="64"/>
      <c r="H362" s="129"/>
      <c r="I362" s="129"/>
      <c r="J362" s="129"/>
      <c r="R362" s="64"/>
      <c r="S362" s="64"/>
      <c r="T362" s="64"/>
      <c r="U362" s="64"/>
      <c r="AC362" s="64"/>
      <c r="AD362" s="64"/>
    </row>
    <row r="363" spans="7:30" ht="14.25" customHeight="1">
      <c r="G363" s="64"/>
      <c r="H363" s="129"/>
      <c r="I363" s="129"/>
      <c r="J363" s="129"/>
      <c r="R363" s="64"/>
      <c r="S363" s="64"/>
      <c r="T363" s="64"/>
      <c r="U363" s="64"/>
      <c r="AC363" s="64"/>
      <c r="AD363" s="64"/>
    </row>
    <row r="364" spans="7:30" ht="14.25" customHeight="1">
      <c r="G364" s="64"/>
      <c r="H364" s="129"/>
      <c r="I364" s="129"/>
      <c r="J364" s="129"/>
      <c r="R364" s="64"/>
      <c r="S364" s="64"/>
      <c r="T364" s="64"/>
      <c r="U364" s="64"/>
      <c r="AC364" s="64"/>
      <c r="AD364" s="64"/>
    </row>
    <row r="365" spans="7:30" ht="14.25" customHeight="1">
      <c r="G365" s="64"/>
      <c r="H365" s="129"/>
      <c r="I365" s="129"/>
      <c r="J365" s="129"/>
      <c r="R365" s="64"/>
      <c r="S365" s="64"/>
      <c r="T365" s="64"/>
      <c r="U365" s="64"/>
      <c r="AC365" s="64"/>
      <c r="AD365" s="64"/>
    </row>
    <row r="366" spans="7:30" ht="14.25" customHeight="1">
      <c r="G366" s="64"/>
      <c r="H366" s="129"/>
      <c r="I366" s="129"/>
      <c r="J366" s="129"/>
      <c r="R366" s="64"/>
      <c r="S366" s="64"/>
      <c r="T366" s="64"/>
      <c r="U366" s="64"/>
      <c r="AC366" s="64"/>
      <c r="AD366" s="64"/>
    </row>
    <row r="367" spans="7:30" ht="14.25" customHeight="1">
      <c r="G367" s="64"/>
      <c r="H367" s="129"/>
      <c r="I367" s="129"/>
      <c r="J367" s="129"/>
      <c r="R367" s="64"/>
      <c r="S367" s="64"/>
      <c r="T367" s="64"/>
      <c r="U367" s="64"/>
      <c r="AC367" s="64"/>
      <c r="AD367" s="64"/>
    </row>
    <row r="368" spans="7:30" ht="14.25" customHeight="1">
      <c r="G368" s="64"/>
      <c r="H368" s="129"/>
      <c r="I368" s="129"/>
      <c r="J368" s="129"/>
      <c r="R368" s="64"/>
      <c r="S368" s="64"/>
      <c r="T368" s="64"/>
      <c r="U368" s="64"/>
      <c r="AC368" s="64"/>
      <c r="AD368" s="64"/>
    </row>
    <row r="369" spans="7:30" ht="14.25" customHeight="1">
      <c r="G369" s="64"/>
      <c r="H369" s="129"/>
      <c r="I369" s="129"/>
      <c r="J369" s="129"/>
      <c r="R369" s="64"/>
      <c r="S369" s="64"/>
      <c r="T369" s="64"/>
      <c r="U369" s="64"/>
      <c r="AC369" s="64"/>
      <c r="AD369" s="64"/>
    </row>
    <row r="370" spans="7:30" ht="14.25" customHeight="1">
      <c r="G370" s="64"/>
      <c r="H370" s="129"/>
      <c r="I370" s="129"/>
      <c r="J370" s="129"/>
      <c r="R370" s="64"/>
      <c r="S370" s="64"/>
      <c r="T370" s="64"/>
      <c r="U370" s="64"/>
      <c r="AC370" s="64"/>
      <c r="AD370" s="64"/>
    </row>
    <row r="371" spans="7:30" ht="14.25" customHeight="1">
      <c r="G371" s="64"/>
      <c r="H371" s="129"/>
      <c r="I371" s="129"/>
      <c r="J371" s="129"/>
      <c r="R371" s="64"/>
      <c r="S371" s="64"/>
      <c r="T371" s="64"/>
      <c r="U371" s="64"/>
      <c r="AC371" s="64"/>
      <c r="AD371" s="64"/>
    </row>
    <row r="372" spans="7:30" ht="14.25" customHeight="1">
      <c r="G372" s="64"/>
      <c r="H372" s="129"/>
      <c r="I372" s="129"/>
      <c r="J372" s="129"/>
      <c r="R372" s="64"/>
      <c r="S372" s="64"/>
      <c r="T372" s="64"/>
      <c r="U372" s="64"/>
      <c r="AC372" s="64"/>
      <c r="AD372" s="64"/>
    </row>
    <row r="373" spans="7:30" ht="14.25" customHeight="1">
      <c r="G373" s="64"/>
      <c r="H373" s="129"/>
      <c r="I373" s="129"/>
      <c r="J373" s="129"/>
      <c r="R373" s="64"/>
      <c r="S373" s="64"/>
      <c r="T373" s="64"/>
      <c r="U373" s="64"/>
      <c r="AC373" s="64"/>
      <c r="AD373" s="64"/>
    </row>
    <row r="374" spans="7:30" ht="14.25" customHeight="1">
      <c r="G374" s="64"/>
      <c r="H374" s="129"/>
      <c r="I374" s="129"/>
      <c r="J374" s="129"/>
      <c r="R374" s="64"/>
      <c r="S374" s="64"/>
      <c r="T374" s="64"/>
      <c r="U374" s="64"/>
      <c r="AC374" s="64"/>
      <c r="AD374" s="64"/>
    </row>
    <row r="375" spans="7:30" ht="14.25" customHeight="1">
      <c r="G375" s="64"/>
      <c r="H375" s="129"/>
      <c r="I375" s="129"/>
      <c r="J375" s="129"/>
      <c r="R375" s="64"/>
      <c r="S375" s="64"/>
      <c r="T375" s="64"/>
      <c r="U375" s="64"/>
      <c r="AC375" s="64"/>
      <c r="AD375" s="64"/>
    </row>
    <row r="376" spans="7:30" ht="14.25" customHeight="1">
      <c r="G376" s="64"/>
      <c r="H376" s="129"/>
      <c r="I376" s="129"/>
      <c r="J376" s="129"/>
      <c r="R376" s="64"/>
      <c r="S376" s="64"/>
      <c r="T376" s="64"/>
      <c r="U376" s="64"/>
      <c r="AC376" s="64"/>
      <c r="AD376" s="64"/>
    </row>
    <row r="377" spans="7:30" ht="14.25" customHeight="1">
      <c r="G377" s="64"/>
      <c r="H377" s="129"/>
      <c r="I377" s="129"/>
      <c r="J377" s="129"/>
      <c r="R377" s="64"/>
      <c r="S377" s="64"/>
      <c r="T377" s="64"/>
      <c r="U377" s="64"/>
      <c r="AC377" s="64"/>
      <c r="AD377" s="64"/>
    </row>
    <row r="378" spans="7:30" ht="14.25" customHeight="1">
      <c r="G378" s="64"/>
      <c r="H378" s="129"/>
      <c r="I378" s="129"/>
      <c r="J378" s="129"/>
      <c r="R378" s="64"/>
      <c r="S378" s="64"/>
      <c r="T378" s="64"/>
      <c r="U378" s="64"/>
      <c r="AC378" s="64"/>
      <c r="AD378" s="64"/>
    </row>
    <row r="379" spans="7:30" ht="14.25" customHeight="1">
      <c r="G379" s="64"/>
      <c r="H379" s="129"/>
      <c r="I379" s="129"/>
      <c r="J379" s="129"/>
      <c r="R379" s="64"/>
      <c r="S379" s="64"/>
      <c r="T379" s="64"/>
      <c r="U379" s="64"/>
      <c r="AC379" s="64"/>
      <c r="AD379" s="64"/>
    </row>
    <row r="380" spans="7:30" ht="14.25" customHeight="1">
      <c r="G380" s="64"/>
      <c r="H380" s="129"/>
      <c r="I380" s="129"/>
      <c r="J380" s="129"/>
      <c r="R380" s="64"/>
      <c r="S380" s="64"/>
      <c r="T380" s="64"/>
      <c r="U380" s="64"/>
      <c r="AC380" s="64"/>
      <c r="AD380" s="64"/>
    </row>
    <row r="381" spans="7:30" ht="14.25" customHeight="1">
      <c r="G381" s="64"/>
      <c r="H381" s="129"/>
      <c r="I381" s="129"/>
      <c r="J381" s="129"/>
      <c r="R381" s="64"/>
      <c r="S381" s="64"/>
      <c r="T381" s="64"/>
      <c r="U381" s="64"/>
      <c r="AC381" s="64"/>
      <c r="AD381" s="64"/>
    </row>
    <row r="382" spans="7:30" ht="14.25" customHeight="1">
      <c r="G382" s="64"/>
      <c r="H382" s="129"/>
      <c r="I382" s="129"/>
      <c r="J382" s="129"/>
      <c r="R382" s="64"/>
      <c r="S382" s="64"/>
      <c r="T382" s="64"/>
      <c r="U382" s="64"/>
      <c r="AC382" s="64"/>
      <c r="AD382" s="64"/>
    </row>
    <row r="383" spans="7:30" ht="14.25" customHeight="1">
      <c r="G383" s="64"/>
      <c r="H383" s="129"/>
      <c r="I383" s="129"/>
      <c r="J383" s="129"/>
      <c r="R383" s="64"/>
      <c r="S383" s="64"/>
      <c r="T383" s="64"/>
      <c r="U383" s="64"/>
      <c r="AC383" s="64"/>
      <c r="AD383" s="64"/>
    </row>
    <row r="384" spans="7:30" ht="14.25" customHeight="1">
      <c r="G384" s="64"/>
      <c r="H384" s="129"/>
      <c r="I384" s="129"/>
      <c r="J384" s="129"/>
      <c r="R384" s="64"/>
      <c r="S384" s="64"/>
      <c r="T384" s="64"/>
      <c r="U384" s="64"/>
      <c r="AC384" s="64"/>
      <c r="AD384" s="64"/>
    </row>
    <row r="385" spans="7:30" ht="14.25" customHeight="1">
      <c r="G385" s="64"/>
      <c r="H385" s="129"/>
      <c r="I385" s="129"/>
      <c r="J385" s="129"/>
      <c r="R385" s="64"/>
      <c r="S385" s="64"/>
      <c r="T385" s="64"/>
      <c r="U385" s="64"/>
      <c r="AC385" s="64"/>
      <c r="AD385" s="64"/>
    </row>
    <row r="386" spans="7:30" ht="14.25" customHeight="1">
      <c r="G386" s="64"/>
      <c r="H386" s="129"/>
      <c r="I386" s="129"/>
      <c r="J386" s="129"/>
      <c r="R386" s="64"/>
      <c r="S386" s="64"/>
      <c r="T386" s="64"/>
      <c r="U386" s="64"/>
      <c r="AC386" s="64"/>
      <c r="AD386" s="64"/>
    </row>
    <row r="387" spans="7:30" ht="14.25" customHeight="1">
      <c r="G387" s="64"/>
      <c r="H387" s="129"/>
      <c r="I387" s="129"/>
      <c r="J387" s="129"/>
      <c r="R387" s="64"/>
      <c r="S387" s="64"/>
      <c r="T387" s="64"/>
      <c r="U387" s="64"/>
      <c r="AC387" s="64"/>
      <c r="AD387" s="64"/>
    </row>
    <row r="388" spans="7:30" ht="14.25" customHeight="1">
      <c r="G388" s="64"/>
      <c r="H388" s="129"/>
      <c r="I388" s="129"/>
      <c r="J388" s="129"/>
      <c r="R388" s="64"/>
      <c r="S388" s="64"/>
      <c r="T388" s="64"/>
      <c r="U388" s="64"/>
      <c r="AC388" s="64"/>
      <c r="AD388" s="64"/>
    </row>
    <row r="389" spans="7:30" ht="14.25" customHeight="1">
      <c r="G389" s="64"/>
      <c r="H389" s="129"/>
      <c r="I389" s="129"/>
      <c r="J389" s="129"/>
      <c r="R389" s="64"/>
      <c r="S389" s="64"/>
      <c r="T389" s="64"/>
      <c r="U389" s="64"/>
      <c r="AC389" s="64"/>
      <c r="AD389" s="64"/>
    </row>
    <row r="390" spans="7:30" ht="14.25" customHeight="1">
      <c r="G390" s="64"/>
      <c r="H390" s="129"/>
      <c r="I390" s="129"/>
      <c r="J390" s="129"/>
      <c r="R390" s="64"/>
      <c r="S390" s="64"/>
      <c r="T390" s="64"/>
      <c r="U390" s="64"/>
      <c r="AC390" s="64"/>
      <c r="AD390" s="64"/>
    </row>
    <row r="391" spans="7:30" ht="14.25" customHeight="1">
      <c r="G391" s="64"/>
      <c r="H391" s="129"/>
      <c r="I391" s="129"/>
      <c r="J391" s="129"/>
      <c r="R391" s="64"/>
      <c r="S391" s="64"/>
      <c r="T391" s="64"/>
      <c r="U391" s="64"/>
      <c r="AC391" s="64"/>
      <c r="AD391" s="64"/>
    </row>
    <row r="392" spans="7:30" ht="14.25" customHeight="1">
      <c r="G392" s="64"/>
      <c r="H392" s="129"/>
      <c r="I392" s="129"/>
      <c r="J392" s="129"/>
      <c r="R392" s="64"/>
      <c r="S392" s="64"/>
      <c r="T392" s="64"/>
      <c r="U392" s="64"/>
      <c r="AC392" s="64"/>
      <c r="AD392" s="64"/>
    </row>
    <row r="393" spans="7:30" ht="14.25" customHeight="1">
      <c r="G393" s="64"/>
      <c r="H393" s="129"/>
      <c r="I393" s="129"/>
      <c r="J393" s="129"/>
      <c r="R393" s="64"/>
      <c r="S393" s="64"/>
      <c r="T393" s="64"/>
      <c r="U393" s="64"/>
      <c r="AC393" s="64"/>
      <c r="AD393" s="64"/>
    </row>
    <row r="394" spans="7:30" ht="14.25" customHeight="1">
      <c r="G394" s="64"/>
      <c r="H394" s="129"/>
      <c r="I394" s="129"/>
      <c r="J394" s="129"/>
      <c r="R394" s="64"/>
      <c r="S394" s="64"/>
      <c r="T394" s="64"/>
      <c r="U394" s="64"/>
      <c r="AC394" s="64"/>
      <c r="AD394" s="64"/>
    </row>
    <row r="395" spans="7:30" ht="14.25" customHeight="1">
      <c r="G395" s="64"/>
      <c r="H395" s="129"/>
      <c r="I395" s="129"/>
      <c r="J395" s="129"/>
      <c r="R395" s="64"/>
      <c r="S395" s="64"/>
      <c r="T395" s="64"/>
      <c r="U395" s="64"/>
      <c r="AC395" s="64"/>
      <c r="AD395" s="64"/>
    </row>
    <row r="396" spans="7:30" ht="14.25" customHeight="1">
      <c r="G396" s="64"/>
      <c r="H396" s="129"/>
      <c r="I396" s="129"/>
      <c r="J396" s="129"/>
      <c r="R396" s="64"/>
      <c r="S396" s="64"/>
      <c r="T396" s="64"/>
      <c r="U396" s="64"/>
      <c r="AC396" s="64"/>
      <c r="AD396" s="64"/>
    </row>
    <row r="397" spans="7:30" ht="14.25" customHeight="1">
      <c r="G397" s="64"/>
      <c r="H397" s="129"/>
      <c r="I397" s="129"/>
      <c r="J397" s="129"/>
      <c r="R397" s="64"/>
      <c r="S397" s="64"/>
      <c r="T397" s="64"/>
      <c r="U397" s="64"/>
      <c r="AC397" s="64"/>
      <c r="AD397" s="64"/>
    </row>
    <row r="398" spans="7:30" ht="14.25" customHeight="1">
      <c r="G398" s="64"/>
      <c r="H398" s="129"/>
      <c r="I398" s="129"/>
      <c r="J398" s="129"/>
      <c r="R398" s="64"/>
      <c r="S398" s="64"/>
      <c r="T398" s="64"/>
      <c r="U398" s="64"/>
      <c r="AC398" s="64"/>
      <c r="AD398" s="64"/>
    </row>
    <row r="399" spans="7:30" ht="14.25" customHeight="1">
      <c r="G399" s="64"/>
      <c r="H399" s="129"/>
      <c r="I399" s="129"/>
      <c r="J399" s="129"/>
      <c r="R399" s="64"/>
      <c r="S399" s="64"/>
      <c r="T399" s="64"/>
      <c r="U399" s="64"/>
      <c r="AC399" s="64"/>
      <c r="AD399" s="64"/>
    </row>
    <row r="400" spans="7:30" ht="14.25" customHeight="1">
      <c r="G400" s="64"/>
      <c r="H400" s="129"/>
      <c r="I400" s="129"/>
      <c r="J400" s="129"/>
      <c r="R400" s="64"/>
      <c r="S400" s="64"/>
      <c r="T400" s="64"/>
      <c r="U400" s="64"/>
      <c r="AC400" s="64"/>
      <c r="AD400" s="64"/>
    </row>
    <row r="401" spans="7:30" ht="14.25" customHeight="1">
      <c r="G401" s="64"/>
      <c r="H401" s="129"/>
      <c r="I401" s="129"/>
      <c r="J401" s="129"/>
      <c r="R401" s="64"/>
      <c r="S401" s="64"/>
      <c r="T401" s="64"/>
      <c r="U401" s="64"/>
      <c r="AC401" s="64"/>
      <c r="AD401" s="64"/>
    </row>
    <row r="402" spans="7:30" ht="14.25" customHeight="1">
      <c r="G402" s="64"/>
      <c r="H402" s="129"/>
      <c r="I402" s="129"/>
      <c r="J402" s="129"/>
      <c r="R402" s="64"/>
      <c r="S402" s="64"/>
      <c r="T402" s="64"/>
      <c r="U402" s="64"/>
      <c r="AC402" s="64"/>
      <c r="AD402" s="64"/>
    </row>
    <row r="403" spans="7:30" ht="14.25" customHeight="1">
      <c r="G403" s="64"/>
      <c r="H403" s="129"/>
      <c r="I403" s="129"/>
      <c r="J403" s="129"/>
      <c r="R403" s="64"/>
      <c r="S403" s="64"/>
      <c r="T403" s="64"/>
      <c r="U403" s="64"/>
      <c r="AC403" s="64"/>
      <c r="AD403" s="64"/>
    </row>
    <row r="404" spans="7:30" ht="14.25" customHeight="1">
      <c r="G404" s="64"/>
      <c r="H404" s="129"/>
      <c r="I404" s="129"/>
      <c r="J404" s="129"/>
      <c r="R404" s="64"/>
      <c r="S404" s="64"/>
      <c r="T404" s="64"/>
      <c r="U404" s="64"/>
      <c r="AC404" s="64"/>
      <c r="AD404" s="64"/>
    </row>
    <row r="405" spans="7:30" ht="14.25" customHeight="1">
      <c r="G405" s="64"/>
      <c r="H405" s="129"/>
      <c r="I405" s="129"/>
      <c r="J405" s="129"/>
      <c r="R405" s="64"/>
      <c r="S405" s="64"/>
      <c r="T405" s="64"/>
      <c r="U405" s="64"/>
      <c r="AC405" s="64"/>
      <c r="AD405" s="64"/>
    </row>
    <row r="406" spans="7:30" ht="14.25" customHeight="1">
      <c r="G406" s="64"/>
      <c r="H406" s="129"/>
      <c r="I406" s="129"/>
      <c r="J406" s="129"/>
      <c r="R406" s="64"/>
      <c r="S406" s="64"/>
      <c r="T406" s="64"/>
      <c r="U406" s="64"/>
      <c r="AC406" s="64"/>
      <c r="AD406" s="64"/>
    </row>
    <row r="407" spans="7:30" ht="14.25" customHeight="1">
      <c r="G407" s="64"/>
      <c r="H407" s="129"/>
      <c r="I407" s="129"/>
      <c r="J407" s="129"/>
      <c r="R407" s="64"/>
      <c r="S407" s="64"/>
      <c r="T407" s="64"/>
      <c r="U407" s="64"/>
      <c r="AC407" s="64"/>
      <c r="AD407" s="64"/>
    </row>
    <row r="408" spans="7:30" ht="14.25" customHeight="1">
      <c r="G408" s="64"/>
      <c r="H408" s="129"/>
      <c r="I408" s="129"/>
      <c r="J408" s="129"/>
      <c r="R408" s="64"/>
      <c r="S408" s="64"/>
      <c r="T408" s="64"/>
      <c r="U408" s="64"/>
      <c r="AC408" s="64"/>
      <c r="AD408" s="64"/>
    </row>
    <row r="409" spans="7:30" ht="14.25" customHeight="1">
      <c r="G409" s="64"/>
      <c r="H409" s="129"/>
      <c r="I409" s="129"/>
      <c r="J409" s="129"/>
      <c r="R409" s="64"/>
      <c r="S409" s="64"/>
      <c r="T409" s="64"/>
      <c r="U409" s="64"/>
      <c r="AC409" s="64"/>
      <c r="AD409" s="64"/>
    </row>
    <row r="410" spans="7:30" ht="14.25" customHeight="1">
      <c r="G410" s="64"/>
      <c r="H410" s="129"/>
      <c r="I410" s="129"/>
      <c r="J410" s="129"/>
      <c r="R410" s="64"/>
      <c r="S410" s="64"/>
      <c r="T410" s="64"/>
      <c r="U410" s="64"/>
      <c r="AC410" s="64"/>
      <c r="AD410" s="64"/>
    </row>
    <row r="411" spans="7:30" ht="14.25" customHeight="1">
      <c r="G411" s="64"/>
      <c r="H411" s="129"/>
      <c r="I411" s="129"/>
      <c r="J411" s="129"/>
      <c r="R411" s="64"/>
      <c r="S411" s="64"/>
      <c r="T411" s="64"/>
      <c r="U411" s="64"/>
      <c r="AC411" s="64"/>
      <c r="AD411" s="64"/>
    </row>
    <row r="412" spans="7:30" ht="14.25" customHeight="1">
      <c r="G412" s="64"/>
      <c r="H412" s="129"/>
      <c r="I412" s="129"/>
      <c r="J412" s="129"/>
      <c r="R412" s="64"/>
      <c r="S412" s="64"/>
      <c r="T412" s="64"/>
      <c r="U412" s="64"/>
      <c r="AC412" s="64"/>
      <c r="AD412" s="64"/>
    </row>
    <row r="413" spans="7:30" ht="14.25" customHeight="1">
      <c r="G413" s="64"/>
      <c r="H413" s="129"/>
      <c r="I413" s="129"/>
      <c r="J413" s="129"/>
      <c r="R413" s="64"/>
      <c r="S413" s="64"/>
      <c r="T413" s="64"/>
      <c r="U413" s="64"/>
      <c r="AC413" s="64"/>
      <c r="AD413" s="64"/>
    </row>
    <row r="414" spans="7:30" ht="14.25" customHeight="1">
      <c r="G414" s="64"/>
      <c r="H414" s="129"/>
      <c r="I414" s="129"/>
      <c r="J414" s="129"/>
      <c r="R414" s="64"/>
      <c r="S414" s="64"/>
      <c r="T414" s="64"/>
      <c r="U414" s="64"/>
      <c r="AC414" s="64"/>
      <c r="AD414" s="64"/>
    </row>
    <row r="415" spans="7:30" ht="14.25" customHeight="1">
      <c r="G415" s="64"/>
      <c r="H415" s="129"/>
      <c r="I415" s="129"/>
      <c r="J415" s="129"/>
      <c r="R415" s="64"/>
      <c r="S415" s="64"/>
      <c r="T415" s="64"/>
      <c r="U415" s="64"/>
      <c r="AC415" s="64"/>
      <c r="AD415" s="64"/>
    </row>
    <row r="416" spans="7:30" ht="14.25" customHeight="1">
      <c r="G416" s="64"/>
      <c r="H416" s="129"/>
      <c r="I416" s="129"/>
      <c r="J416" s="129"/>
      <c r="R416" s="64"/>
      <c r="S416" s="64"/>
      <c r="T416" s="64"/>
      <c r="U416" s="64"/>
      <c r="AC416" s="64"/>
      <c r="AD416" s="64"/>
    </row>
    <row r="417" spans="7:30" ht="14.25" customHeight="1">
      <c r="G417" s="64"/>
      <c r="H417" s="129"/>
      <c r="I417" s="129"/>
      <c r="J417" s="129"/>
      <c r="R417" s="64"/>
      <c r="S417" s="64"/>
      <c r="T417" s="64"/>
      <c r="U417" s="64"/>
      <c r="AC417" s="64"/>
      <c r="AD417" s="64"/>
    </row>
    <row r="418" spans="7:30" ht="14.25" customHeight="1">
      <c r="G418" s="64"/>
      <c r="H418" s="129"/>
      <c r="I418" s="129"/>
      <c r="J418" s="129"/>
      <c r="R418" s="64"/>
      <c r="S418" s="64"/>
      <c r="T418" s="64"/>
      <c r="U418" s="64"/>
      <c r="AC418" s="64"/>
      <c r="AD418" s="64"/>
    </row>
    <row r="419" spans="7:30" ht="14.25" customHeight="1">
      <c r="G419" s="64"/>
      <c r="H419" s="129"/>
      <c r="I419" s="129"/>
      <c r="J419" s="129"/>
      <c r="R419" s="64"/>
      <c r="S419" s="64"/>
      <c r="T419" s="64"/>
      <c r="U419" s="64"/>
      <c r="AC419" s="64"/>
      <c r="AD419" s="64"/>
    </row>
    <row r="420" spans="7:30" ht="14.25" customHeight="1">
      <c r="G420" s="64"/>
      <c r="H420" s="129"/>
      <c r="I420" s="129"/>
      <c r="J420" s="129"/>
      <c r="R420" s="64"/>
      <c r="S420" s="64"/>
      <c r="T420" s="64"/>
      <c r="U420" s="64"/>
      <c r="AC420" s="64"/>
      <c r="AD420" s="64"/>
    </row>
    <row r="421" spans="7:30" ht="14.25" customHeight="1">
      <c r="G421" s="64"/>
      <c r="H421" s="129"/>
      <c r="I421" s="129"/>
      <c r="J421" s="129"/>
      <c r="R421" s="64"/>
      <c r="S421" s="64"/>
      <c r="T421" s="64"/>
      <c r="U421" s="64"/>
      <c r="AC421" s="64"/>
      <c r="AD421" s="64"/>
    </row>
    <row r="422" spans="7:30" ht="14.25" customHeight="1">
      <c r="G422" s="64"/>
      <c r="H422" s="129"/>
      <c r="I422" s="129"/>
      <c r="J422" s="129"/>
      <c r="R422" s="64"/>
      <c r="S422" s="64"/>
      <c r="T422" s="64"/>
      <c r="U422" s="64"/>
      <c r="AC422" s="64"/>
      <c r="AD422" s="64"/>
    </row>
    <row r="423" spans="7:30" ht="14.25" customHeight="1">
      <c r="G423" s="64"/>
      <c r="H423" s="129"/>
      <c r="I423" s="129"/>
      <c r="J423" s="129"/>
      <c r="R423" s="64"/>
      <c r="S423" s="64"/>
      <c r="T423" s="64"/>
      <c r="U423" s="64"/>
      <c r="AC423" s="64"/>
      <c r="AD423" s="64"/>
    </row>
    <row r="424" spans="7:30" ht="14.25" customHeight="1">
      <c r="G424" s="64"/>
      <c r="H424" s="129"/>
      <c r="I424" s="129"/>
      <c r="J424" s="129"/>
      <c r="R424" s="64"/>
      <c r="S424" s="64"/>
      <c r="T424" s="64"/>
      <c r="U424" s="64"/>
      <c r="AC424" s="64"/>
      <c r="AD424" s="64"/>
    </row>
    <row r="425" spans="7:30" ht="14.25" customHeight="1">
      <c r="G425" s="64"/>
      <c r="H425" s="129"/>
      <c r="I425" s="129"/>
      <c r="J425" s="129"/>
      <c r="R425" s="64"/>
      <c r="S425" s="64"/>
      <c r="T425" s="64"/>
      <c r="U425" s="64"/>
      <c r="AC425" s="64"/>
      <c r="AD425" s="64"/>
    </row>
    <row r="426" spans="7:30" ht="14.25" customHeight="1">
      <c r="G426" s="64"/>
      <c r="H426" s="129"/>
      <c r="I426" s="129"/>
      <c r="J426" s="129"/>
      <c r="R426" s="64"/>
      <c r="S426" s="64"/>
      <c r="T426" s="64"/>
      <c r="U426" s="64"/>
      <c r="AC426" s="64"/>
      <c r="AD426" s="64"/>
    </row>
    <row r="427" spans="7:30" ht="14.25" customHeight="1">
      <c r="G427" s="64"/>
      <c r="H427" s="129"/>
      <c r="I427" s="129"/>
      <c r="J427" s="129"/>
      <c r="R427" s="64"/>
      <c r="S427" s="64"/>
      <c r="T427" s="64"/>
      <c r="U427" s="64"/>
      <c r="AC427" s="64"/>
      <c r="AD427" s="64"/>
    </row>
    <row r="428" spans="7:30" ht="14.25" customHeight="1">
      <c r="G428" s="64"/>
      <c r="H428" s="129"/>
      <c r="I428" s="129"/>
      <c r="J428" s="129"/>
      <c r="R428" s="64"/>
      <c r="S428" s="64"/>
      <c r="T428" s="64"/>
      <c r="U428" s="64"/>
      <c r="AC428" s="64"/>
      <c r="AD428" s="64"/>
    </row>
    <row r="429" spans="7:30" ht="14.25" customHeight="1">
      <c r="G429" s="64"/>
      <c r="H429" s="129"/>
      <c r="I429" s="129"/>
      <c r="J429" s="129"/>
      <c r="R429" s="64"/>
      <c r="S429" s="64"/>
      <c r="T429" s="64"/>
      <c r="U429" s="64"/>
      <c r="AC429" s="64"/>
      <c r="AD429" s="64"/>
    </row>
    <row r="430" spans="7:30" ht="14.25" customHeight="1">
      <c r="G430" s="64"/>
      <c r="H430" s="129"/>
      <c r="I430" s="129"/>
      <c r="J430" s="129"/>
      <c r="R430" s="64"/>
      <c r="S430" s="64"/>
      <c r="T430" s="64"/>
      <c r="U430" s="64"/>
      <c r="AC430" s="64"/>
      <c r="AD430" s="64"/>
    </row>
    <row r="431" spans="7:30" ht="14.25" customHeight="1">
      <c r="G431" s="64"/>
      <c r="H431" s="129"/>
      <c r="I431" s="129"/>
      <c r="J431" s="129"/>
      <c r="R431" s="64"/>
      <c r="S431" s="64"/>
      <c r="T431" s="64"/>
      <c r="U431" s="64"/>
      <c r="AC431" s="64"/>
      <c r="AD431" s="64"/>
    </row>
    <row r="432" spans="7:30" ht="14.25" customHeight="1">
      <c r="G432" s="64"/>
      <c r="H432" s="129"/>
      <c r="I432" s="129"/>
      <c r="J432" s="129"/>
      <c r="R432" s="64"/>
      <c r="S432" s="64"/>
      <c r="T432" s="64"/>
      <c r="U432" s="64"/>
      <c r="AC432" s="64"/>
      <c r="AD432" s="64"/>
    </row>
    <row r="433" spans="7:30" ht="14.25" customHeight="1">
      <c r="G433" s="64"/>
      <c r="H433" s="129"/>
      <c r="I433" s="129"/>
      <c r="J433" s="129"/>
      <c r="R433" s="64"/>
      <c r="S433" s="64"/>
      <c r="T433" s="64"/>
      <c r="U433" s="64"/>
      <c r="AC433" s="64"/>
      <c r="AD433" s="64"/>
    </row>
    <row r="434" spans="7:30" ht="14.25" customHeight="1">
      <c r="G434" s="64"/>
      <c r="H434" s="129"/>
      <c r="I434" s="129"/>
      <c r="J434" s="129"/>
      <c r="R434" s="64"/>
      <c r="S434" s="64"/>
      <c r="T434" s="64"/>
      <c r="U434" s="64"/>
      <c r="AC434" s="64"/>
      <c r="AD434" s="64"/>
    </row>
    <row r="435" spans="7:30" ht="14.25" customHeight="1">
      <c r="G435" s="64"/>
      <c r="H435" s="129"/>
      <c r="I435" s="129"/>
      <c r="J435" s="129"/>
      <c r="R435" s="64"/>
      <c r="S435" s="64"/>
      <c r="T435" s="64"/>
      <c r="U435" s="64"/>
      <c r="AC435" s="64"/>
      <c r="AD435" s="64"/>
    </row>
    <row r="436" spans="7:30" ht="14.25" customHeight="1">
      <c r="G436" s="64"/>
      <c r="H436" s="129"/>
      <c r="I436" s="129"/>
      <c r="J436" s="129"/>
      <c r="R436" s="64"/>
      <c r="S436" s="64"/>
      <c r="T436" s="64"/>
      <c r="U436" s="64"/>
      <c r="AC436" s="64"/>
      <c r="AD436" s="64"/>
    </row>
    <row r="437" spans="7:30" ht="14.25" customHeight="1">
      <c r="G437" s="64"/>
      <c r="H437" s="129"/>
      <c r="I437" s="129"/>
      <c r="J437" s="129"/>
      <c r="R437" s="64"/>
      <c r="S437" s="64"/>
      <c r="T437" s="64"/>
      <c r="U437" s="64"/>
      <c r="AC437" s="64"/>
      <c r="AD437" s="64"/>
    </row>
    <row r="438" spans="7:30" ht="14.25" customHeight="1">
      <c r="G438" s="64"/>
      <c r="H438" s="129"/>
      <c r="I438" s="129"/>
      <c r="J438" s="129"/>
      <c r="R438" s="64"/>
      <c r="S438" s="64"/>
      <c r="T438" s="64"/>
      <c r="U438" s="64"/>
      <c r="AC438" s="64"/>
      <c r="AD438" s="64"/>
    </row>
    <row r="439" spans="7:30" ht="14.25" customHeight="1">
      <c r="G439" s="64"/>
      <c r="H439" s="129"/>
      <c r="I439" s="129"/>
      <c r="J439" s="129"/>
      <c r="R439" s="64"/>
      <c r="S439" s="64"/>
      <c r="T439" s="64"/>
      <c r="U439" s="64"/>
      <c r="AC439" s="64"/>
      <c r="AD439" s="64"/>
    </row>
    <row r="440" spans="7:30" ht="14.25" customHeight="1">
      <c r="G440" s="64"/>
      <c r="H440" s="129"/>
      <c r="I440" s="129"/>
      <c r="J440" s="129"/>
      <c r="R440" s="64"/>
      <c r="S440" s="64"/>
      <c r="T440" s="64"/>
      <c r="U440" s="64"/>
      <c r="AC440" s="64"/>
      <c r="AD440" s="64"/>
    </row>
    <row r="441" spans="7:30" ht="14.25" customHeight="1">
      <c r="G441" s="64"/>
      <c r="H441" s="129"/>
      <c r="I441" s="129"/>
      <c r="J441" s="129"/>
      <c r="R441" s="64"/>
      <c r="S441" s="64"/>
      <c r="T441" s="64"/>
      <c r="U441" s="64"/>
      <c r="AC441" s="64"/>
      <c r="AD441" s="64"/>
    </row>
    <row r="442" spans="7:30" ht="14.25" customHeight="1">
      <c r="G442" s="64"/>
      <c r="H442" s="129"/>
      <c r="I442" s="129"/>
      <c r="J442" s="129"/>
      <c r="R442" s="64"/>
      <c r="S442" s="64"/>
      <c r="T442" s="64"/>
      <c r="U442" s="64"/>
      <c r="AC442" s="64"/>
      <c r="AD442" s="64"/>
    </row>
    <row r="443" spans="7:30" ht="14.25" customHeight="1">
      <c r="G443" s="64"/>
      <c r="H443" s="129"/>
      <c r="I443" s="129"/>
      <c r="J443" s="129"/>
      <c r="R443" s="64"/>
      <c r="S443" s="64"/>
      <c r="T443" s="64"/>
      <c r="U443" s="64"/>
      <c r="AC443" s="64"/>
      <c r="AD443" s="64"/>
    </row>
    <row r="444" spans="7:30" ht="14.25" customHeight="1">
      <c r="G444" s="64"/>
      <c r="H444" s="129"/>
      <c r="I444" s="129"/>
      <c r="J444" s="129"/>
      <c r="R444" s="64"/>
      <c r="S444" s="64"/>
      <c r="T444" s="64"/>
      <c r="U444" s="64"/>
      <c r="AC444" s="64"/>
      <c r="AD444" s="64"/>
    </row>
    <row r="445" spans="7:30" ht="14.25" customHeight="1">
      <c r="G445" s="64"/>
      <c r="H445" s="129"/>
      <c r="I445" s="129"/>
      <c r="J445" s="129"/>
      <c r="R445" s="64"/>
      <c r="S445" s="64"/>
      <c r="T445" s="64"/>
      <c r="U445" s="64"/>
      <c r="AC445" s="64"/>
      <c r="AD445" s="64"/>
    </row>
    <row r="446" spans="7:30" ht="14.25" customHeight="1">
      <c r="G446" s="64"/>
      <c r="H446" s="129"/>
      <c r="I446" s="129"/>
      <c r="J446" s="129"/>
      <c r="R446" s="64"/>
      <c r="S446" s="64"/>
      <c r="T446" s="64"/>
      <c r="U446" s="64"/>
      <c r="AC446" s="64"/>
      <c r="AD446" s="64"/>
    </row>
    <row r="447" spans="7:30" ht="14.25" customHeight="1">
      <c r="G447" s="64"/>
      <c r="H447" s="129"/>
      <c r="I447" s="129"/>
      <c r="J447" s="129"/>
      <c r="R447" s="64"/>
      <c r="S447" s="64"/>
      <c r="T447" s="64"/>
      <c r="U447" s="64"/>
      <c r="AC447" s="64"/>
      <c r="AD447" s="64"/>
    </row>
    <row r="448" spans="7:30" ht="14.25" customHeight="1">
      <c r="G448" s="64"/>
      <c r="H448" s="129"/>
      <c r="I448" s="129"/>
      <c r="J448" s="129"/>
      <c r="R448" s="64"/>
      <c r="S448" s="64"/>
      <c r="T448" s="64"/>
      <c r="U448" s="64"/>
      <c r="AC448" s="64"/>
      <c r="AD448" s="64"/>
    </row>
    <row r="449" spans="7:30" ht="14.25" customHeight="1">
      <c r="G449" s="64"/>
      <c r="H449" s="129"/>
      <c r="I449" s="129"/>
      <c r="J449" s="129"/>
      <c r="R449" s="64"/>
      <c r="S449" s="64"/>
      <c r="T449" s="64"/>
      <c r="U449" s="64"/>
      <c r="AC449" s="64"/>
      <c r="AD449" s="64"/>
    </row>
    <row r="450" spans="7:30" ht="14.25" customHeight="1">
      <c r="G450" s="64"/>
      <c r="H450" s="129"/>
      <c r="I450" s="129"/>
      <c r="J450" s="129"/>
      <c r="R450" s="64"/>
      <c r="S450" s="64"/>
      <c r="T450" s="64"/>
      <c r="U450" s="64"/>
      <c r="AC450" s="64"/>
      <c r="AD450" s="64"/>
    </row>
    <row r="451" spans="7:30" ht="14.25" customHeight="1">
      <c r="G451" s="64"/>
      <c r="H451" s="129"/>
      <c r="I451" s="129"/>
      <c r="J451" s="129"/>
      <c r="R451" s="64"/>
      <c r="S451" s="64"/>
      <c r="T451" s="64"/>
      <c r="U451" s="64"/>
      <c r="AC451" s="64"/>
      <c r="AD451" s="64"/>
    </row>
    <row r="452" spans="7:30" ht="14.25" customHeight="1">
      <c r="G452" s="64"/>
      <c r="H452" s="129"/>
      <c r="I452" s="129"/>
      <c r="J452" s="129"/>
      <c r="R452" s="64"/>
      <c r="S452" s="64"/>
      <c r="T452" s="64"/>
      <c r="U452" s="64"/>
      <c r="AC452" s="64"/>
      <c r="AD452" s="64"/>
    </row>
    <row r="453" spans="7:30" ht="14.25" customHeight="1">
      <c r="G453" s="64"/>
      <c r="H453" s="129"/>
      <c r="I453" s="129"/>
      <c r="J453" s="129"/>
      <c r="R453" s="64"/>
      <c r="S453" s="64"/>
      <c r="T453" s="64"/>
      <c r="U453" s="64"/>
      <c r="AC453" s="64"/>
      <c r="AD453" s="64"/>
    </row>
    <row r="454" spans="7:30" ht="14.25" customHeight="1">
      <c r="G454" s="64"/>
      <c r="H454" s="129"/>
      <c r="I454" s="129"/>
      <c r="J454" s="129"/>
      <c r="R454" s="64"/>
      <c r="S454" s="64"/>
      <c r="T454" s="64"/>
      <c r="U454" s="64"/>
      <c r="AC454" s="64"/>
      <c r="AD454" s="64"/>
    </row>
    <row r="455" spans="7:30" ht="14.25" customHeight="1">
      <c r="G455" s="64"/>
      <c r="H455" s="129"/>
      <c r="I455" s="129"/>
      <c r="J455" s="129"/>
      <c r="R455" s="64"/>
      <c r="S455" s="64"/>
      <c r="T455" s="64"/>
      <c r="U455" s="64"/>
      <c r="AC455" s="64"/>
      <c r="AD455" s="64"/>
    </row>
    <row r="456" spans="7:30" ht="14.25" customHeight="1">
      <c r="G456" s="64"/>
      <c r="H456" s="129"/>
      <c r="I456" s="129"/>
      <c r="J456" s="129"/>
      <c r="R456" s="64"/>
      <c r="S456" s="64"/>
      <c r="T456" s="64"/>
      <c r="U456" s="64"/>
      <c r="AC456" s="64"/>
      <c r="AD456" s="64"/>
    </row>
    <row r="457" spans="7:30" ht="14.25" customHeight="1">
      <c r="G457" s="64"/>
      <c r="H457" s="129"/>
      <c r="I457" s="129"/>
      <c r="J457" s="129"/>
      <c r="R457" s="64"/>
      <c r="S457" s="64"/>
      <c r="T457" s="64"/>
      <c r="U457" s="64"/>
      <c r="AC457" s="64"/>
      <c r="AD457" s="64"/>
    </row>
    <row r="458" spans="7:30" ht="14.25" customHeight="1">
      <c r="G458" s="64"/>
      <c r="H458" s="129"/>
      <c r="I458" s="129"/>
      <c r="J458" s="129"/>
      <c r="R458" s="64"/>
      <c r="S458" s="64"/>
      <c r="T458" s="64"/>
      <c r="U458" s="64"/>
      <c r="AC458" s="64"/>
      <c r="AD458" s="64"/>
    </row>
    <row r="459" spans="7:30" ht="14.25" customHeight="1">
      <c r="G459" s="64"/>
      <c r="H459" s="129"/>
      <c r="I459" s="129"/>
      <c r="J459" s="129"/>
      <c r="R459" s="64"/>
      <c r="S459" s="64"/>
      <c r="T459" s="64"/>
      <c r="U459" s="64"/>
      <c r="AC459" s="64"/>
      <c r="AD459" s="64"/>
    </row>
    <row r="460" spans="7:30" ht="14.25" customHeight="1">
      <c r="G460" s="64"/>
      <c r="H460" s="129"/>
      <c r="I460" s="129"/>
      <c r="J460" s="129"/>
      <c r="R460" s="64"/>
      <c r="S460" s="64"/>
      <c r="T460" s="64"/>
      <c r="U460" s="64"/>
      <c r="AC460" s="64"/>
      <c r="AD460" s="64"/>
    </row>
    <row r="461" spans="7:30" ht="14.25" customHeight="1">
      <c r="G461" s="64"/>
      <c r="H461" s="129"/>
      <c r="I461" s="129"/>
      <c r="J461" s="129"/>
      <c r="R461" s="64"/>
      <c r="S461" s="64"/>
      <c r="T461" s="64"/>
      <c r="U461" s="64"/>
      <c r="AC461" s="64"/>
      <c r="AD461" s="64"/>
    </row>
    <row r="462" spans="7:30" ht="14.25" customHeight="1">
      <c r="G462" s="64"/>
      <c r="H462" s="129"/>
      <c r="I462" s="129"/>
      <c r="J462" s="129"/>
      <c r="R462" s="64"/>
      <c r="S462" s="64"/>
      <c r="T462" s="64"/>
      <c r="U462" s="64"/>
      <c r="AC462" s="64"/>
      <c r="AD462" s="64"/>
    </row>
    <row r="463" spans="7:30" ht="14.25" customHeight="1">
      <c r="G463" s="64"/>
      <c r="H463" s="129"/>
      <c r="I463" s="129"/>
      <c r="J463" s="129"/>
      <c r="R463" s="64"/>
      <c r="S463" s="64"/>
      <c r="T463" s="64"/>
      <c r="U463" s="64"/>
      <c r="AC463" s="64"/>
      <c r="AD463" s="64"/>
    </row>
    <row r="464" spans="7:30" ht="14.25" customHeight="1">
      <c r="G464" s="64"/>
      <c r="H464" s="129"/>
      <c r="I464" s="129"/>
      <c r="J464" s="129"/>
      <c r="R464" s="64"/>
      <c r="S464" s="64"/>
      <c r="T464" s="64"/>
      <c r="U464" s="64"/>
      <c r="AC464" s="64"/>
      <c r="AD464" s="64"/>
    </row>
    <row r="465" spans="7:30" ht="14.25" customHeight="1">
      <c r="G465" s="64"/>
      <c r="H465" s="129"/>
      <c r="I465" s="129"/>
      <c r="J465" s="129"/>
      <c r="R465" s="64"/>
      <c r="S465" s="64"/>
      <c r="T465" s="64"/>
      <c r="U465" s="64"/>
      <c r="AC465" s="64"/>
      <c r="AD465" s="64"/>
    </row>
    <row r="466" spans="7:30" ht="14.25" customHeight="1">
      <c r="G466" s="64"/>
      <c r="H466" s="129"/>
      <c r="I466" s="129"/>
      <c r="J466" s="129"/>
      <c r="R466" s="64"/>
      <c r="S466" s="64"/>
      <c r="T466" s="64"/>
      <c r="U466" s="64"/>
      <c r="AC466" s="64"/>
      <c r="AD466" s="64"/>
    </row>
    <row r="467" spans="7:30" ht="14.25" customHeight="1">
      <c r="G467" s="64"/>
      <c r="H467" s="129"/>
      <c r="I467" s="129"/>
      <c r="J467" s="129"/>
      <c r="R467" s="64"/>
      <c r="S467" s="64"/>
      <c r="T467" s="64"/>
      <c r="U467" s="64"/>
      <c r="AC467" s="64"/>
      <c r="AD467" s="64"/>
    </row>
    <row r="468" spans="7:30" ht="14.25" customHeight="1">
      <c r="G468" s="64"/>
      <c r="H468" s="129"/>
      <c r="I468" s="129"/>
      <c r="J468" s="129"/>
      <c r="R468" s="64"/>
      <c r="S468" s="64"/>
      <c r="T468" s="64"/>
      <c r="U468" s="64"/>
      <c r="AC468" s="64"/>
      <c r="AD468" s="64"/>
    </row>
    <row r="469" spans="7:30" ht="14.25" customHeight="1">
      <c r="G469" s="64"/>
      <c r="H469" s="129"/>
      <c r="I469" s="129"/>
      <c r="J469" s="129"/>
      <c r="R469" s="64"/>
      <c r="S469" s="64"/>
      <c r="T469" s="64"/>
      <c r="U469" s="64"/>
      <c r="AC469" s="64"/>
      <c r="AD469" s="64"/>
    </row>
    <row r="470" spans="7:30" ht="14.25" customHeight="1">
      <c r="G470" s="64"/>
      <c r="H470" s="129"/>
      <c r="I470" s="129"/>
      <c r="J470" s="129"/>
      <c r="R470" s="64"/>
      <c r="S470" s="64"/>
      <c r="T470" s="64"/>
      <c r="U470" s="64"/>
      <c r="AC470" s="64"/>
      <c r="AD470" s="64"/>
    </row>
    <row r="471" spans="7:30" ht="14.25" customHeight="1">
      <c r="G471" s="64"/>
      <c r="H471" s="129"/>
      <c r="I471" s="129"/>
      <c r="J471" s="129"/>
      <c r="R471" s="64"/>
      <c r="S471" s="64"/>
      <c r="T471" s="64"/>
      <c r="U471" s="64"/>
      <c r="AC471" s="64"/>
      <c r="AD471" s="64"/>
    </row>
    <row r="472" spans="7:30" ht="14.25" customHeight="1">
      <c r="G472" s="64"/>
      <c r="H472" s="129"/>
      <c r="I472" s="129"/>
      <c r="J472" s="129"/>
      <c r="R472" s="64"/>
      <c r="S472" s="64"/>
      <c r="T472" s="64"/>
      <c r="U472" s="64"/>
      <c r="AC472" s="64"/>
      <c r="AD472" s="64"/>
    </row>
    <row r="473" spans="7:30" ht="14.25" customHeight="1">
      <c r="G473" s="64"/>
      <c r="H473" s="129"/>
      <c r="I473" s="129"/>
      <c r="J473" s="129"/>
      <c r="R473" s="64"/>
      <c r="S473" s="64"/>
      <c r="T473" s="64"/>
      <c r="U473" s="64"/>
      <c r="AC473" s="64"/>
      <c r="AD473" s="64"/>
    </row>
    <row r="474" spans="7:30" ht="14.25" customHeight="1">
      <c r="G474" s="64"/>
      <c r="H474" s="129"/>
      <c r="I474" s="129"/>
      <c r="J474" s="129"/>
      <c r="R474" s="64"/>
      <c r="S474" s="64"/>
      <c r="T474" s="64"/>
      <c r="U474" s="64"/>
      <c r="AC474" s="64"/>
      <c r="AD474" s="64"/>
    </row>
    <row r="475" spans="7:30" ht="14.25" customHeight="1">
      <c r="G475" s="64"/>
      <c r="H475" s="129"/>
      <c r="I475" s="129"/>
      <c r="J475" s="129"/>
      <c r="R475" s="64"/>
      <c r="S475" s="64"/>
      <c r="T475" s="64"/>
      <c r="U475" s="64"/>
      <c r="AC475" s="64"/>
      <c r="AD475" s="64"/>
    </row>
    <row r="476" spans="7:30" ht="14.25" customHeight="1">
      <c r="G476" s="64"/>
      <c r="H476" s="129"/>
      <c r="I476" s="129"/>
      <c r="J476" s="129"/>
      <c r="R476" s="64"/>
      <c r="S476" s="64"/>
      <c r="T476" s="64"/>
      <c r="U476" s="64"/>
      <c r="AC476" s="64"/>
      <c r="AD476" s="64"/>
    </row>
    <row r="477" spans="7:30" ht="14.25" customHeight="1">
      <c r="G477" s="64"/>
      <c r="H477" s="129"/>
      <c r="I477" s="129"/>
      <c r="J477" s="129"/>
      <c r="R477" s="64"/>
      <c r="S477" s="64"/>
      <c r="T477" s="64"/>
      <c r="U477" s="64"/>
      <c r="AC477" s="64"/>
      <c r="AD477" s="64"/>
    </row>
    <row r="478" spans="7:30" ht="14.25" customHeight="1">
      <c r="G478" s="64"/>
      <c r="H478" s="129"/>
      <c r="I478" s="129"/>
      <c r="J478" s="129"/>
      <c r="R478" s="64"/>
      <c r="S478" s="64"/>
      <c r="T478" s="64"/>
      <c r="U478" s="64"/>
      <c r="AC478" s="64"/>
      <c r="AD478" s="64"/>
    </row>
    <row r="479" spans="7:30" ht="14.25" customHeight="1">
      <c r="G479" s="64"/>
      <c r="H479" s="129"/>
      <c r="I479" s="129"/>
      <c r="J479" s="129"/>
      <c r="R479" s="64"/>
      <c r="S479" s="64"/>
      <c r="T479" s="64"/>
      <c r="U479" s="64"/>
      <c r="AC479" s="64"/>
      <c r="AD479" s="64"/>
    </row>
    <row r="480" spans="7:30" ht="14.25" customHeight="1">
      <c r="G480" s="64"/>
      <c r="H480" s="129"/>
      <c r="I480" s="129"/>
      <c r="J480" s="129"/>
      <c r="R480" s="64"/>
      <c r="S480" s="64"/>
      <c r="T480" s="64"/>
      <c r="U480" s="64"/>
      <c r="AC480" s="64"/>
      <c r="AD480" s="64"/>
    </row>
    <row r="481" spans="7:30" ht="14.25" customHeight="1">
      <c r="G481" s="64"/>
      <c r="H481" s="129"/>
      <c r="I481" s="129"/>
      <c r="J481" s="129"/>
      <c r="R481" s="64"/>
      <c r="S481" s="64"/>
      <c r="T481" s="64"/>
      <c r="U481" s="64"/>
      <c r="AC481" s="64"/>
      <c r="AD481" s="64"/>
    </row>
    <row r="482" spans="7:30" ht="14.25" customHeight="1">
      <c r="G482" s="64"/>
      <c r="H482" s="129"/>
      <c r="I482" s="129"/>
      <c r="J482" s="129"/>
      <c r="R482" s="64"/>
      <c r="S482" s="64"/>
      <c r="T482" s="64"/>
      <c r="U482" s="64"/>
      <c r="AC482" s="64"/>
      <c r="AD482" s="64"/>
    </row>
    <row r="483" spans="7:30" ht="14.25" customHeight="1">
      <c r="G483" s="64"/>
      <c r="H483" s="129"/>
      <c r="I483" s="129"/>
      <c r="J483" s="129"/>
      <c r="R483" s="64"/>
      <c r="S483" s="64"/>
      <c r="T483" s="64"/>
      <c r="U483" s="64"/>
      <c r="AC483" s="64"/>
      <c r="AD483" s="64"/>
    </row>
    <row r="484" spans="7:30" ht="14.25" customHeight="1">
      <c r="G484" s="64"/>
      <c r="H484" s="129"/>
      <c r="I484" s="129"/>
      <c r="J484" s="129"/>
      <c r="R484" s="64"/>
      <c r="S484" s="64"/>
      <c r="T484" s="64"/>
      <c r="U484" s="64"/>
      <c r="AC484" s="64"/>
      <c r="AD484" s="64"/>
    </row>
    <row r="485" spans="7:30" ht="14.25" customHeight="1">
      <c r="G485" s="64"/>
      <c r="H485" s="129"/>
      <c r="I485" s="129"/>
      <c r="J485" s="129"/>
      <c r="R485" s="64"/>
      <c r="S485" s="64"/>
      <c r="T485" s="64"/>
      <c r="U485" s="64"/>
      <c r="AC485" s="64"/>
      <c r="AD485" s="64"/>
    </row>
    <row r="486" spans="7:30" ht="14.25" customHeight="1">
      <c r="G486" s="64"/>
      <c r="H486" s="129"/>
      <c r="I486" s="129"/>
      <c r="J486" s="129"/>
      <c r="R486" s="64"/>
      <c r="S486" s="64"/>
      <c r="T486" s="64"/>
      <c r="U486" s="64"/>
      <c r="AC486" s="64"/>
      <c r="AD486" s="64"/>
    </row>
    <row r="487" spans="7:30" ht="14.25" customHeight="1">
      <c r="G487" s="64"/>
      <c r="H487" s="129"/>
      <c r="I487" s="129"/>
      <c r="J487" s="129"/>
      <c r="R487" s="64"/>
      <c r="S487" s="64"/>
      <c r="T487" s="64"/>
      <c r="U487" s="64"/>
      <c r="AC487" s="64"/>
      <c r="AD487" s="64"/>
    </row>
    <row r="488" spans="7:30" ht="14.25" customHeight="1">
      <c r="G488" s="64"/>
      <c r="H488" s="129"/>
      <c r="I488" s="129"/>
      <c r="J488" s="129"/>
      <c r="R488" s="64"/>
      <c r="S488" s="64"/>
      <c r="T488" s="64"/>
      <c r="U488" s="64"/>
      <c r="AC488" s="64"/>
      <c r="AD488" s="64"/>
    </row>
    <row r="489" spans="7:30" ht="14.25" customHeight="1">
      <c r="G489" s="64"/>
      <c r="H489" s="129"/>
      <c r="I489" s="129"/>
      <c r="J489" s="129"/>
      <c r="R489" s="64"/>
      <c r="S489" s="64"/>
      <c r="T489" s="64"/>
      <c r="U489" s="64"/>
      <c r="AC489" s="64"/>
      <c r="AD489" s="64"/>
    </row>
    <row r="490" spans="7:30" ht="14.25" customHeight="1">
      <c r="G490" s="64"/>
      <c r="H490" s="129"/>
      <c r="I490" s="129"/>
      <c r="J490" s="129"/>
      <c r="R490" s="64"/>
      <c r="S490" s="64"/>
      <c r="T490" s="64"/>
      <c r="U490" s="64"/>
      <c r="AC490" s="64"/>
      <c r="AD490" s="64"/>
    </row>
    <row r="491" spans="7:30" ht="14.25" customHeight="1">
      <c r="G491" s="64"/>
      <c r="H491" s="129"/>
      <c r="I491" s="129"/>
      <c r="J491" s="129"/>
      <c r="R491" s="64"/>
      <c r="S491" s="64"/>
      <c r="T491" s="64"/>
      <c r="U491" s="64"/>
      <c r="AC491" s="64"/>
      <c r="AD491" s="64"/>
    </row>
    <row r="492" spans="7:30" ht="14.25" customHeight="1">
      <c r="G492" s="64"/>
      <c r="H492" s="129"/>
      <c r="I492" s="129"/>
      <c r="J492" s="129"/>
      <c r="R492" s="64"/>
      <c r="S492" s="64"/>
      <c r="T492" s="64"/>
      <c r="U492" s="64"/>
      <c r="AC492" s="64"/>
      <c r="AD492" s="64"/>
    </row>
    <row r="493" spans="7:30" ht="14.25" customHeight="1">
      <c r="G493" s="64"/>
      <c r="H493" s="129"/>
      <c r="I493" s="129"/>
      <c r="J493" s="129"/>
      <c r="R493" s="64"/>
      <c r="S493" s="64"/>
      <c r="T493" s="64"/>
      <c r="U493" s="64"/>
      <c r="AC493" s="64"/>
      <c r="AD493" s="64"/>
    </row>
    <row r="494" spans="7:30" ht="14.25" customHeight="1">
      <c r="G494" s="64"/>
      <c r="H494" s="129"/>
      <c r="I494" s="129"/>
      <c r="J494" s="129"/>
      <c r="R494" s="64"/>
      <c r="S494" s="64"/>
      <c r="T494" s="64"/>
      <c r="U494" s="64"/>
      <c r="AC494" s="64"/>
      <c r="AD494" s="64"/>
    </row>
    <row r="495" spans="7:30" ht="14.25" customHeight="1">
      <c r="G495" s="64"/>
      <c r="H495" s="129"/>
      <c r="I495" s="129"/>
      <c r="J495" s="129"/>
      <c r="R495" s="64"/>
      <c r="S495" s="64"/>
      <c r="T495" s="64"/>
      <c r="U495" s="64"/>
      <c r="AC495" s="64"/>
      <c r="AD495" s="64"/>
    </row>
    <row r="496" spans="7:30" ht="14.25" customHeight="1">
      <c r="G496" s="64"/>
      <c r="H496" s="129"/>
      <c r="I496" s="129"/>
      <c r="J496" s="129"/>
      <c r="R496" s="64"/>
      <c r="S496" s="64"/>
      <c r="T496" s="64"/>
      <c r="U496" s="64"/>
      <c r="AC496" s="64"/>
      <c r="AD496" s="64"/>
    </row>
    <row r="497" spans="7:30" ht="14.25" customHeight="1">
      <c r="G497" s="64"/>
      <c r="H497" s="129"/>
      <c r="I497" s="129"/>
      <c r="J497" s="129"/>
      <c r="R497" s="64"/>
      <c r="S497" s="64"/>
      <c r="T497" s="64"/>
      <c r="U497" s="64"/>
      <c r="AC497" s="64"/>
      <c r="AD497" s="64"/>
    </row>
    <row r="498" spans="7:30" ht="14.25" customHeight="1">
      <c r="G498" s="64"/>
      <c r="H498" s="129"/>
      <c r="I498" s="129"/>
      <c r="J498" s="129"/>
      <c r="R498" s="64"/>
      <c r="S498" s="64"/>
      <c r="T498" s="64"/>
      <c r="U498" s="64"/>
      <c r="AC498" s="64"/>
      <c r="AD498" s="64"/>
    </row>
    <row r="499" spans="7:30" ht="14.25" customHeight="1">
      <c r="G499" s="64"/>
      <c r="H499" s="129"/>
      <c r="I499" s="129"/>
      <c r="J499" s="129"/>
      <c r="R499" s="64"/>
      <c r="S499" s="64"/>
      <c r="T499" s="64"/>
      <c r="U499" s="64"/>
      <c r="AC499" s="64"/>
      <c r="AD499" s="64"/>
    </row>
    <row r="500" spans="7:30" ht="14.25" customHeight="1">
      <c r="G500" s="64"/>
      <c r="H500" s="129"/>
      <c r="I500" s="129"/>
      <c r="J500" s="129"/>
      <c r="R500" s="64"/>
      <c r="S500" s="64"/>
      <c r="T500" s="64"/>
      <c r="U500" s="64"/>
      <c r="AC500" s="64"/>
      <c r="AD500" s="64"/>
    </row>
    <row r="501" spans="7:30" ht="14.25" customHeight="1">
      <c r="G501" s="64"/>
      <c r="H501" s="129"/>
      <c r="I501" s="129"/>
      <c r="J501" s="129"/>
      <c r="R501" s="64"/>
      <c r="S501" s="64"/>
      <c r="T501" s="64"/>
      <c r="U501" s="64"/>
      <c r="AC501" s="64"/>
      <c r="AD501" s="64"/>
    </row>
    <row r="502" spans="7:30" ht="14.25" customHeight="1">
      <c r="G502" s="64"/>
      <c r="H502" s="129"/>
      <c r="I502" s="129"/>
      <c r="J502" s="129"/>
      <c r="R502" s="64"/>
      <c r="S502" s="64"/>
      <c r="T502" s="64"/>
      <c r="U502" s="64"/>
      <c r="AC502" s="64"/>
      <c r="AD502" s="64"/>
    </row>
    <row r="503" spans="7:30" ht="14.25" customHeight="1">
      <c r="G503" s="64"/>
      <c r="H503" s="129"/>
      <c r="I503" s="129"/>
      <c r="J503" s="129"/>
      <c r="R503" s="64"/>
      <c r="S503" s="64"/>
      <c r="T503" s="64"/>
      <c r="U503" s="64"/>
      <c r="AC503" s="64"/>
      <c r="AD503" s="64"/>
    </row>
    <row r="504" spans="7:30" ht="14.25" customHeight="1">
      <c r="G504" s="64"/>
      <c r="H504" s="129"/>
      <c r="I504" s="129"/>
      <c r="J504" s="129"/>
      <c r="R504" s="64"/>
      <c r="S504" s="64"/>
      <c r="T504" s="64"/>
      <c r="U504" s="64"/>
      <c r="AC504" s="64"/>
      <c r="AD504" s="64"/>
    </row>
    <row r="505" spans="7:30" ht="14.25" customHeight="1">
      <c r="G505" s="64"/>
      <c r="H505" s="129"/>
      <c r="I505" s="129"/>
      <c r="J505" s="129"/>
      <c r="R505" s="64"/>
      <c r="S505" s="64"/>
      <c r="T505" s="64"/>
      <c r="U505" s="64"/>
      <c r="AC505" s="64"/>
      <c r="AD505" s="64"/>
    </row>
    <row r="506" spans="7:30" ht="14.25" customHeight="1">
      <c r="G506" s="64"/>
      <c r="H506" s="129"/>
      <c r="I506" s="129"/>
      <c r="J506" s="129"/>
      <c r="R506" s="64"/>
      <c r="S506" s="64"/>
      <c r="T506" s="64"/>
      <c r="U506" s="64"/>
      <c r="AC506" s="64"/>
      <c r="AD506" s="64"/>
    </row>
    <row r="507" spans="7:30" ht="14.25" customHeight="1">
      <c r="G507" s="64"/>
      <c r="H507" s="129"/>
      <c r="I507" s="129"/>
      <c r="J507" s="129"/>
      <c r="R507" s="64"/>
      <c r="S507" s="64"/>
      <c r="T507" s="64"/>
      <c r="U507" s="64"/>
      <c r="AC507" s="64"/>
      <c r="AD507" s="64"/>
    </row>
    <row r="508" spans="7:30" ht="14.25" customHeight="1">
      <c r="G508" s="64"/>
      <c r="H508" s="129"/>
      <c r="I508" s="129"/>
      <c r="J508" s="129"/>
      <c r="R508" s="64"/>
      <c r="S508" s="64"/>
      <c r="T508" s="64"/>
      <c r="U508" s="64"/>
      <c r="AC508" s="64"/>
      <c r="AD508" s="64"/>
    </row>
    <row r="509" spans="7:30" ht="14.25" customHeight="1">
      <c r="G509" s="64"/>
      <c r="H509" s="129"/>
      <c r="I509" s="129"/>
      <c r="J509" s="129"/>
      <c r="R509" s="64"/>
      <c r="S509" s="64"/>
      <c r="T509" s="64"/>
      <c r="U509" s="64"/>
      <c r="AC509" s="64"/>
      <c r="AD509" s="64"/>
    </row>
    <row r="510" spans="7:30" ht="14.25" customHeight="1">
      <c r="G510" s="64"/>
      <c r="H510" s="129"/>
      <c r="I510" s="129"/>
      <c r="J510" s="129"/>
      <c r="R510" s="64"/>
      <c r="S510" s="64"/>
      <c r="T510" s="64"/>
      <c r="U510" s="64"/>
      <c r="AC510" s="64"/>
      <c r="AD510" s="64"/>
    </row>
    <row r="511" spans="7:30" ht="14.25" customHeight="1">
      <c r="G511" s="64"/>
      <c r="H511" s="129"/>
      <c r="I511" s="129"/>
      <c r="J511" s="129"/>
      <c r="R511" s="64"/>
      <c r="S511" s="64"/>
      <c r="T511" s="64"/>
      <c r="U511" s="64"/>
      <c r="AC511" s="64"/>
      <c r="AD511" s="64"/>
    </row>
    <row r="512" spans="7:30" ht="14.25" customHeight="1">
      <c r="G512" s="64"/>
      <c r="H512" s="129"/>
      <c r="I512" s="129"/>
      <c r="J512" s="129"/>
      <c r="R512" s="64"/>
      <c r="S512" s="64"/>
      <c r="T512" s="64"/>
      <c r="U512" s="64"/>
      <c r="AC512" s="64"/>
      <c r="AD512" s="64"/>
    </row>
    <row r="513" spans="7:30" ht="14.25" customHeight="1">
      <c r="G513" s="64"/>
      <c r="H513" s="129"/>
      <c r="I513" s="129"/>
      <c r="J513" s="129"/>
      <c r="R513" s="64"/>
      <c r="S513" s="64"/>
      <c r="T513" s="64"/>
      <c r="U513" s="64"/>
      <c r="AC513" s="64"/>
      <c r="AD513" s="64"/>
    </row>
    <row r="514" spans="7:30" ht="14.25" customHeight="1">
      <c r="G514" s="64"/>
      <c r="H514" s="129"/>
      <c r="I514" s="129"/>
      <c r="J514" s="129"/>
      <c r="R514" s="64"/>
      <c r="S514" s="64"/>
      <c r="T514" s="64"/>
      <c r="U514" s="64"/>
      <c r="AC514" s="64"/>
      <c r="AD514" s="64"/>
    </row>
    <row r="515" spans="7:30" ht="14.25" customHeight="1">
      <c r="G515" s="64"/>
      <c r="H515" s="129"/>
      <c r="I515" s="129"/>
      <c r="J515" s="129"/>
      <c r="R515" s="64"/>
      <c r="S515" s="64"/>
      <c r="T515" s="64"/>
      <c r="U515" s="64"/>
      <c r="AC515" s="64"/>
      <c r="AD515" s="64"/>
    </row>
    <row r="516" spans="7:30" ht="14.25" customHeight="1">
      <c r="G516" s="64"/>
      <c r="H516" s="129"/>
      <c r="I516" s="129"/>
      <c r="J516" s="129"/>
      <c r="R516" s="64"/>
      <c r="S516" s="64"/>
      <c r="T516" s="64"/>
      <c r="U516" s="64"/>
      <c r="AC516" s="64"/>
      <c r="AD516" s="64"/>
    </row>
    <row r="517" spans="7:30" ht="14.25" customHeight="1">
      <c r="G517" s="64"/>
      <c r="H517" s="129"/>
      <c r="I517" s="129"/>
      <c r="J517" s="129"/>
      <c r="R517" s="64"/>
      <c r="S517" s="64"/>
      <c r="T517" s="64"/>
      <c r="U517" s="64"/>
      <c r="AC517" s="64"/>
      <c r="AD517" s="64"/>
    </row>
    <row r="518" spans="7:30" ht="14.25" customHeight="1">
      <c r="G518" s="64"/>
      <c r="H518" s="129"/>
      <c r="I518" s="129"/>
      <c r="J518" s="129"/>
      <c r="R518" s="64"/>
      <c r="S518" s="64"/>
      <c r="T518" s="64"/>
      <c r="U518" s="64"/>
      <c r="AC518" s="64"/>
      <c r="AD518" s="64"/>
    </row>
    <row r="519" spans="7:30" ht="14.25" customHeight="1">
      <c r="G519" s="64"/>
      <c r="H519" s="129"/>
      <c r="I519" s="129"/>
      <c r="J519" s="129"/>
      <c r="R519" s="64"/>
      <c r="S519" s="64"/>
      <c r="T519" s="64"/>
      <c r="U519" s="64"/>
      <c r="AC519" s="64"/>
      <c r="AD519" s="64"/>
    </row>
    <row r="520" spans="7:30" ht="14.25" customHeight="1">
      <c r="G520" s="64"/>
      <c r="H520" s="129"/>
      <c r="I520" s="129"/>
      <c r="J520" s="129"/>
      <c r="R520" s="64"/>
      <c r="S520" s="64"/>
      <c r="T520" s="64"/>
      <c r="U520" s="64"/>
      <c r="AC520" s="64"/>
      <c r="AD520" s="64"/>
    </row>
    <row r="521" spans="7:30" ht="14.25" customHeight="1">
      <c r="G521" s="64"/>
      <c r="H521" s="129"/>
      <c r="I521" s="129"/>
      <c r="J521" s="129"/>
      <c r="R521" s="64"/>
      <c r="S521" s="64"/>
      <c r="T521" s="64"/>
      <c r="U521" s="64"/>
      <c r="AC521" s="64"/>
      <c r="AD521" s="64"/>
    </row>
    <row r="522" spans="7:30" ht="14.25" customHeight="1">
      <c r="G522" s="64"/>
      <c r="H522" s="129"/>
      <c r="I522" s="129"/>
      <c r="J522" s="129"/>
      <c r="R522" s="64"/>
      <c r="S522" s="64"/>
      <c r="T522" s="64"/>
      <c r="U522" s="64"/>
      <c r="AC522" s="64"/>
      <c r="AD522" s="64"/>
    </row>
    <row r="523" spans="7:30" ht="14.25" customHeight="1">
      <c r="G523" s="64"/>
      <c r="H523" s="129"/>
      <c r="I523" s="129"/>
      <c r="J523" s="129"/>
      <c r="R523" s="64"/>
      <c r="S523" s="64"/>
      <c r="T523" s="64"/>
      <c r="U523" s="64"/>
      <c r="AC523" s="64"/>
      <c r="AD523" s="64"/>
    </row>
    <row r="524" spans="7:30" ht="14.25" customHeight="1">
      <c r="G524" s="64"/>
      <c r="H524" s="129"/>
      <c r="I524" s="129"/>
      <c r="J524" s="129"/>
      <c r="R524" s="64"/>
      <c r="S524" s="64"/>
      <c r="T524" s="64"/>
      <c r="U524" s="64"/>
      <c r="AC524" s="64"/>
      <c r="AD524" s="64"/>
    </row>
    <row r="525" spans="7:30" ht="14.25" customHeight="1">
      <c r="G525" s="64"/>
      <c r="H525" s="129"/>
      <c r="I525" s="129"/>
      <c r="J525" s="129"/>
      <c r="R525" s="64"/>
      <c r="S525" s="64"/>
      <c r="T525" s="64"/>
      <c r="U525" s="64"/>
      <c r="AC525" s="64"/>
      <c r="AD525" s="64"/>
    </row>
    <row r="526" spans="7:30" ht="14.25" customHeight="1">
      <c r="G526" s="64"/>
      <c r="H526" s="129"/>
      <c r="I526" s="129"/>
      <c r="J526" s="129"/>
      <c r="R526" s="64"/>
      <c r="S526" s="64"/>
      <c r="T526" s="64"/>
      <c r="U526" s="64"/>
      <c r="AC526" s="64"/>
      <c r="AD526" s="64"/>
    </row>
    <row r="527" spans="7:30" ht="14.25" customHeight="1">
      <c r="G527" s="64"/>
      <c r="H527" s="129"/>
      <c r="I527" s="129"/>
      <c r="J527" s="129"/>
      <c r="R527" s="64"/>
      <c r="S527" s="64"/>
      <c r="T527" s="64"/>
      <c r="U527" s="64"/>
      <c r="AC527" s="64"/>
      <c r="AD527" s="64"/>
    </row>
    <row r="528" spans="7:30" ht="14.25" customHeight="1">
      <c r="G528" s="64"/>
      <c r="H528" s="129"/>
      <c r="I528" s="129"/>
      <c r="J528" s="129"/>
      <c r="R528" s="64"/>
      <c r="S528" s="64"/>
      <c r="T528" s="64"/>
      <c r="U528" s="64"/>
      <c r="AC528" s="64"/>
      <c r="AD528" s="64"/>
    </row>
    <row r="529" spans="7:30" ht="14.25" customHeight="1">
      <c r="G529" s="64"/>
      <c r="H529" s="129"/>
      <c r="I529" s="129"/>
      <c r="J529" s="129"/>
      <c r="R529" s="64"/>
      <c r="S529" s="64"/>
      <c r="T529" s="64"/>
      <c r="U529" s="64"/>
      <c r="AC529" s="64"/>
      <c r="AD529" s="64"/>
    </row>
    <row r="530" spans="7:30" ht="14.25" customHeight="1">
      <c r="G530" s="64"/>
      <c r="H530" s="129"/>
      <c r="I530" s="129"/>
      <c r="J530" s="129"/>
      <c r="R530" s="64"/>
      <c r="S530" s="64"/>
      <c r="T530" s="64"/>
      <c r="U530" s="64"/>
      <c r="AC530" s="64"/>
      <c r="AD530" s="64"/>
    </row>
    <row r="531" spans="7:30" ht="14.25" customHeight="1">
      <c r="G531" s="64"/>
      <c r="H531" s="129"/>
      <c r="I531" s="129"/>
      <c r="J531" s="129"/>
      <c r="R531" s="64"/>
      <c r="S531" s="64"/>
      <c r="T531" s="64"/>
      <c r="U531" s="64"/>
      <c r="AC531" s="64"/>
      <c r="AD531" s="64"/>
    </row>
    <row r="532" spans="7:30" ht="14.25" customHeight="1">
      <c r="G532" s="64"/>
      <c r="H532" s="129"/>
      <c r="I532" s="129"/>
      <c r="J532" s="129"/>
      <c r="R532" s="64"/>
      <c r="S532" s="64"/>
      <c r="T532" s="64"/>
      <c r="U532" s="64"/>
      <c r="AC532" s="64"/>
      <c r="AD532" s="64"/>
    </row>
    <row r="533" spans="7:30" ht="14.25" customHeight="1">
      <c r="G533" s="64"/>
      <c r="H533" s="129"/>
      <c r="I533" s="129"/>
      <c r="J533" s="129"/>
      <c r="R533" s="64"/>
      <c r="S533" s="64"/>
      <c r="T533" s="64"/>
      <c r="U533" s="64"/>
      <c r="AC533" s="64"/>
      <c r="AD533" s="64"/>
    </row>
    <row r="534" spans="7:30" ht="14.25" customHeight="1">
      <c r="G534" s="64"/>
      <c r="H534" s="129"/>
      <c r="I534" s="129"/>
      <c r="J534" s="129"/>
      <c r="R534" s="64"/>
      <c r="S534" s="64"/>
      <c r="T534" s="64"/>
      <c r="U534" s="64"/>
      <c r="AC534" s="64"/>
      <c r="AD534" s="64"/>
    </row>
    <row r="535" spans="7:30" ht="14.25" customHeight="1">
      <c r="G535" s="64"/>
      <c r="H535" s="129"/>
      <c r="I535" s="129"/>
      <c r="J535" s="129"/>
      <c r="R535" s="64"/>
      <c r="S535" s="64"/>
      <c r="T535" s="64"/>
      <c r="U535" s="64"/>
      <c r="AC535" s="64"/>
      <c r="AD535" s="64"/>
    </row>
    <row r="536" spans="7:30" ht="14.25" customHeight="1">
      <c r="G536" s="64"/>
      <c r="H536" s="129"/>
      <c r="I536" s="129"/>
      <c r="J536" s="129"/>
      <c r="R536" s="64"/>
      <c r="S536" s="64"/>
      <c r="T536" s="64"/>
      <c r="U536" s="64"/>
      <c r="AC536" s="64"/>
      <c r="AD536" s="64"/>
    </row>
    <row r="537" spans="7:30" ht="14.25" customHeight="1">
      <c r="G537" s="64"/>
      <c r="H537" s="129"/>
      <c r="I537" s="129"/>
      <c r="J537" s="129"/>
      <c r="R537" s="64"/>
      <c r="S537" s="64"/>
      <c r="T537" s="64"/>
      <c r="U537" s="64"/>
      <c r="AC537" s="64"/>
      <c r="AD537" s="64"/>
    </row>
    <row r="538" spans="7:30" ht="14.25" customHeight="1">
      <c r="G538" s="64"/>
      <c r="H538" s="129"/>
      <c r="I538" s="129"/>
      <c r="J538" s="129"/>
      <c r="R538" s="64"/>
      <c r="S538" s="64"/>
      <c r="T538" s="64"/>
      <c r="U538" s="64"/>
      <c r="AC538" s="64"/>
      <c r="AD538" s="64"/>
    </row>
    <row r="539" spans="7:30" ht="14.25" customHeight="1">
      <c r="G539" s="64"/>
      <c r="H539" s="129"/>
      <c r="I539" s="129"/>
      <c r="J539" s="129"/>
      <c r="R539" s="64"/>
      <c r="S539" s="64"/>
      <c r="T539" s="64"/>
      <c r="U539" s="64"/>
      <c r="AC539" s="64"/>
      <c r="AD539" s="64"/>
    </row>
    <row r="540" spans="7:30" ht="14.25" customHeight="1">
      <c r="G540" s="64"/>
      <c r="H540" s="129"/>
      <c r="I540" s="129"/>
      <c r="J540" s="129"/>
      <c r="R540" s="64"/>
      <c r="S540" s="64"/>
      <c r="T540" s="64"/>
      <c r="U540" s="64"/>
      <c r="AC540" s="64"/>
      <c r="AD540" s="64"/>
    </row>
    <row r="541" spans="7:30" ht="14.25" customHeight="1">
      <c r="G541" s="64"/>
      <c r="H541" s="129"/>
      <c r="I541" s="129"/>
      <c r="J541" s="129"/>
      <c r="R541" s="64"/>
      <c r="S541" s="64"/>
      <c r="T541" s="64"/>
      <c r="U541" s="64"/>
      <c r="AC541" s="64"/>
      <c r="AD541" s="64"/>
    </row>
    <row r="542" spans="7:30" ht="14.25" customHeight="1">
      <c r="G542" s="64"/>
      <c r="H542" s="129"/>
      <c r="I542" s="129"/>
      <c r="J542" s="129"/>
      <c r="R542" s="64"/>
      <c r="S542" s="64"/>
      <c r="T542" s="64"/>
      <c r="U542" s="64"/>
      <c r="AC542" s="64"/>
      <c r="AD542" s="64"/>
    </row>
    <row r="543" spans="7:30" ht="14.25" customHeight="1">
      <c r="G543" s="64"/>
      <c r="H543" s="129"/>
      <c r="I543" s="129"/>
      <c r="J543" s="129"/>
      <c r="R543" s="64"/>
      <c r="S543" s="64"/>
      <c r="T543" s="64"/>
      <c r="U543" s="64"/>
      <c r="AC543" s="64"/>
      <c r="AD543" s="64"/>
    </row>
    <row r="544" spans="7:30" ht="14.25" customHeight="1">
      <c r="G544" s="64"/>
      <c r="H544" s="129"/>
      <c r="I544" s="129"/>
      <c r="J544" s="129"/>
      <c r="R544" s="64"/>
      <c r="S544" s="64"/>
      <c r="T544" s="64"/>
      <c r="U544" s="64"/>
      <c r="AC544" s="64"/>
      <c r="AD544" s="64"/>
    </row>
    <row r="545" spans="7:30" ht="14.25" customHeight="1">
      <c r="G545" s="64"/>
      <c r="H545" s="129"/>
      <c r="I545" s="129"/>
      <c r="J545" s="129"/>
      <c r="R545" s="64"/>
      <c r="S545" s="64"/>
      <c r="T545" s="64"/>
      <c r="U545" s="64"/>
      <c r="AC545" s="64"/>
      <c r="AD545" s="64"/>
    </row>
    <row r="546" spans="7:30" ht="14.25" customHeight="1">
      <c r="G546" s="64"/>
      <c r="H546" s="129"/>
      <c r="I546" s="129"/>
      <c r="J546" s="129"/>
      <c r="R546" s="64"/>
      <c r="S546" s="64"/>
      <c r="T546" s="64"/>
      <c r="U546" s="64"/>
      <c r="AC546" s="64"/>
      <c r="AD546" s="64"/>
    </row>
    <row r="547" spans="7:30" ht="14.25" customHeight="1">
      <c r="G547" s="64"/>
      <c r="H547" s="129"/>
      <c r="I547" s="129"/>
      <c r="J547" s="129"/>
      <c r="R547" s="64"/>
      <c r="S547" s="64"/>
      <c r="T547" s="64"/>
      <c r="U547" s="64"/>
      <c r="AC547" s="64"/>
      <c r="AD547" s="64"/>
    </row>
    <row r="548" spans="7:30" ht="14.25" customHeight="1">
      <c r="G548" s="64"/>
      <c r="H548" s="129"/>
      <c r="I548" s="129"/>
      <c r="J548" s="129"/>
      <c r="R548" s="64"/>
      <c r="S548" s="64"/>
      <c r="T548" s="64"/>
      <c r="U548" s="64"/>
      <c r="AC548" s="64"/>
      <c r="AD548" s="64"/>
    </row>
    <row r="549" spans="7:30" ht="14.25" customHeight="1">
      <c r="G549" s="64"/>
      <c r="H549" s="129"/>
      <c r="I549" s="129"/>
      <c r="J549" s="129"/>
      <c r="R549" s="64"/>
      <c r="S549" s="64"/>
      <c r="T549" s="64"/>
      <c r="U549" s="64"/>
      <c r="AC549" s="64"/>
      <c r="AD549" s="64"/>
    </row>
    <row r="550" spans="7:30" ht="14.25" customHeight="1">
      <c r="G550" s="64"/>
      <c r="H550" s="129"/>
      <c r="I550" s="129"/>
      <c r="J550" s="129"/>
      <c r="R550" s="64"/>
      <c r="S550" s="64"/>
      <c r="T550" s="64"/>
      <c r="U550" s="64"/>
      <c r="AC550" s="64"/>
      <c r="AD550" s="64"/>
    </row>
    <row r="551" spans="7:30" ht="14.25" customHeight="1">
      <c r="G551" s="64"/>
      <c r="H551" s="129"/>
      <c r="I551" s="129"/>
      <c r="J551" s="129"/>
      <c r="R551" s="64"/>
      <c r="S551" s="64"/>
      <c r="T551" s="64"/>
      <c r="U551" s="64"/>
      <c r="AC551" s="64"/>
      <c r="AD551" s="64"/>
    </row>
    <row r="552" spans="7:30" ht="14.25" customHeight="1">
      <c r="G552" s="64"/>
      <c r="H552" s="129"/>
      <c r="I552" s="129"/>
      <c r="J552" s="129"/>
      <c r="R552" s="64"/>
      <c r="S552" s="64"/>
      <c r="T552" s="64"/>
      <c r="U552" s="64"/>
      <c r="AC552" s="64"/>
      <c r="AD552" s="64"/>
    </row>
    <row r="553" spans="7:30" ht="14.25" customHeight="1">
      <c r="G553" s="64"/>
      <c r="H553" s="129"/>
      <c r="I553" s="129"/>
      <c r="J553" s="129"/>
      <c r="R553" s="64"/>
      <c r="S553" s="64"/>
      <c r="T553" s="64"/>
      <c r="U553" s="64"/>
      <c r="AC553" s="64"/>
      <c r="AD553" s="64"/>
    </row>
    <row r="554" spans="7:30" ht="14.25" customHeight="1">
      <c r="G554" s="64"/>
      <c r="H554" s="129"/>
      <c r="I554" s="129"/>
      <c r="J554" s="129"/>
      <c r="R554" s="64"/>
      <c r="S554" s="64"/>
      <c r="T554" s="64"/>
      <c r="U554" s="64"/>
      <c r="AC554" s="64"/>
      <c r="AD554" s="64"/>
    </row>
    <row r="555" spans="7:30" ht="14.25" customHeight="1">
      <c r="G555" s="64"/>
      <c r="H555" s="129"/>
      <c r="I555" s="129"/>
      <c r="J555" s="129"/>
      <c r="R555" s="64"/>
      <c r="S555" s="64"/>
      <c r="T555" s="64"/>
      <c r="U555" s="64"/>
      <c r="AC555" s="64"/>
      <c r="AD555" s="64"/>
    </row>
    <row r="556" spans="7:30" ht="14.25" customHeight="1">
      <c r="G556" s="64"/>
      <c r="H556" s="129"/>
      <c r="I556" s="129"/>
      <c r="J556" s="129"/>
      <c r="R556" s="64"/>
      <c r="S556" s="64"/>
      <c r="T556" s="64"/>
      <c r="U556" s="64"/>
      <c r="AC556" s="64"/>
      <c r="AD556" s="64"/>
    </row>
    <row r="557" spans="7:30" ht="14.25" customHeight="1">
      <c r="G557" s="64"/>
      <c r="H557" s="129"/>
      <c r="I557" s="129"/>
      <c r="J557" s="129"/>
      <c r="R557" s="64"/>
      <c r="S557" s="64"/>
      <c r="T557" s="64"/>
      <c r="U557" s="64"/>
      <c r="AC557" s="64"/>
      <c r="AD557" s="64"/>
    </row>
    <row r="558" spans="7:30" ht="14.25" customHeight="1">
      <c r="G558" s="64"/>
      <c r="H558" s="129"/>
      <c r="I558" s="129"/>
      <c r="J558" s="129"/>
      <c r="R558" s="64"/>
      <c r="S558" s="64"/>
      <c r="T558" s="64"/>
      <c r="U558" s="64"/>
      <c r="AC558" s="64"/>
      <c r="AD558" s="64"/>
    </row>
    <row r="559" spans="7:30" ht="14.25" customHeight="1">
      <c r="G559" s="64"/>
      <c r="H559" s="129"/>
      <c r="I559" s="129"/>
      <c r="J559" s="129"/>
      <c r="R559" s="64"/>
      <c r="S559" s="64"/>
      <c r="T559" s="64"/>
      <c r="U559" s="64"/>
      <c r="AC559" s="64"/>
      <c r="AD559" s="64"/>
    </row>
    <row r="560" spans="7:30" ht="14.25" customHeight="1">
      <c r="G560" s="64"/>
      <c r="H560" s="129"/>
      <c r="I560" s="129"/>
      <c r="J560" s="129"/>
      <c r="R560" s="64"/>
      <c r="S560" s="64"/>
      <c r="T560" s="64"/>
      <c r="U560" s="64"/>
      <c r="AC560" s="64"/>
      <c r="AD560" s="64"/>
    </row>
    <row r="561" spans="7:30" ht="14.25" customHeight="1">
      <c r="G561" s="64"/>
      <c r="H561" s="129"/>
      <c r="I561" s="129"/>
      <c r="J561" s="129"/>
      <c r="R561" s="64"/>
      <c r="S561" s="64"/>
      <c r="T561" s="64"/>
      <c r="U561" s="64"/>
      <c r="AC561" s="64"/>
      <c r="AD561" s="64"/>
    </row>
    <row r="562" spans="7:30" ht="14.25" customHeight="1">
      <c r="G562" s="64"/>
      <c r="H562" s="129"/>
      <c r="I562" s="129"/>
      <c r="J562" s="129"/>
      <c r="R562" s="64"/>
      <c r="S562" s="64"/>
      <c r="T562" s="64"/>
      <c r="U562" s="64"/>
      <c r="AC562" s="64"/>
      <c r="AD562" s="64"/>
    </row>
    <row r="563" spans="7:30" ht="14.25" customHeight="1">
      <c r="G563" s="64"/>
      <c r="H563" s="129"/>
      <c r="I563" s="129"/>
      <c r="J563" s="129"/>
      <c r="R563" s="64"/>
      <c r="S563" s="64"/>
      <c r="T563" s="64"/>
      <c r="U563" s="64"/>
      <c r="AC563" s="64"/>
      <c r="AD563" s="64"/>
    </row>
    <row r="564" spans="7:30" ht="14.25" customHeight="1">
      <c r="G564" s="64"/>
      <c r="H564" s="129"/>
      <c r="I564" s="129"/>
      <c r="J564" s="129"/>
      <c r="R564" s="64"/>
      <c r="S564" s="64"/>
      <c r="T564" s="64"/>
      <c r="U564" s="64"/>
      <c r="AC564" s="64"/>
      <c r="AD564" s="64"/>
    </row>
    <row r="565" spans="7:30" ht="14.25" customHeight="1">
      <c r="G565" s="64"/>
      <c r="H565" s="129"/>
      <c r="I565" s="129"/>
      <c r="J565" s="129"/>
      <c r="R565" s="64"/>
      <c r="S565" s="64"/>
      <c r="T565" s="64"/>
      <c r="U565" s="64"/>
      <c r="AC565" s="64"/>
      <c r="AD565" s="64"/>
    </row>
    <row r="566" spans="7:30" ht="14.25" customHeight="1">
      <c r="G566" s="64"/>
      <c r="H566" s="129"/>
      <c r="I566" s="129"/>
      <c r="J566" s="129"/>
      <c r="R566" s="64"/>
      <c r="S566" s="64"/>
      <c r="T566" s="64"/>
      <c r="U566" s="64"/>
      <c r="AC566" s="64"/>
      <c r="AD566" s="64"/>
    </row>
    <row r="567" spans="7:30" ht="14.25" customHeight="1">
      <c r="G567" s="64"/>
      <c r="H567" s="129"/>
      <c r="I567" s="129"/>
      <c r="J567" s="129"/>
      <c r="R567" s="64"/>
      <c r="S567" s="64"/>
      <c r="T567" s="64"/>
      <c r="U567" s="64"/>
      <c r="AC567" s="64"/>
      <c r="AD567" s="64"/>
    </row>
    <row r="568" spans="7:30" ht="14.25" customHeight="1">
      <c r="G568" s="64"/>
      <c r="H568" s="129"/>
      <c r="I568" s="129"/>
      <c r="J568" s="129"/>
      <c r="R568" s="64"/>
      <c r="S568" s="64"/>
      <c r="T568" s="64"/>
      <c r="U568" s="64"/>
      <c r="AC568" s="64"/>
      <c r="AD568" s="64"/>
    </row>
    <row r="569" spans="7:30" ht="14.25" customHeight="1">
      <c r="G569" s="64"/>
      <c r="H569" s="129"/>
      <c r="I569" s="129"/>
      <c r="J569" s="129"/>
      <c r="R569" s="64"/>
      <c r="S569" s="64"/>
      <c r="T569" s="64"/>
      <c r="U569" s="64"/>
      <c r="AC569" s="64"/>
      <c r="AD569" s="64"/>
    </row>
    <row r="570" spans="7:30" ht="14.25" customHeight="1">
      <c r="G570" s="64"/>
      <c r="H570" s="129"/>
      <c r="I570" s="129"/>
      <c r="J570" s="129"/>
      <c r="R570" s="64"/>
      <c r="S570" s="64"/>
      <c r="T570" s="64"/>
      <c r="U570" s="64"/>
      <c r="AC570" s="64"/>
      <c r="AD570" s="64"/>
    </row>
    <row r="571" spans="7:30" ht="14.25" customHeight="1">
      <c r="G571" s="64"/>
      <c r="H571" s="129"/>
      <c r="I571" s="129"/>
      <c r="J571" s="129"/>
      <c r="R571" s="64"/>
      <c r="S571" s="64"/>
      <c r="T571" s="64"/>
      <c r="U571" s="64"/>
      <c r="AC571" s="64"/>
      <c r="AD571" s="64"/>
    </row>
    <row r="572" spans="7:30" ht="14.25" customHeight="1">
      <c r="G572" s="64"/>
      <c r="H572" s="129"/>
      <c r="I572" s="129"/>
      <c r="J572" s="129"/>
      <c r="R572" s="64"/>
      <c r="S572" s="64"/>
      <c r="T572" s="64"/>
      <c r="U572" s="64"/>
      <c r="AC572" s="64"/>
      <c r="AD572" s="64"/>
    </row>
    <row r="573" spans="7:30" ht="14.25" customHeight="1">
      <c r="G573" s="64"/>
      <c r="H573" s="129"/>
      <c r="I573" s="129"/>
      <c r="J573" s="129"/>
      <c r="R573" s="64"/>
      <c r="S573" s="64"/>
      <c r="T573" s="64"/>
      <c r="U573" s="64"/>
      <c r="AC573" s="64"/>
      <c r="AD573" s="64"/>
    </row>
    <row r="574" spans="7:30" ht="14.25" customHeight="1">
      <c r="G574" s="64"/>
      <c r="H574" s="129"/>
      <c r="I574" s="129"/>
      <c r="J574" s="129"/>
      <c r="R574" s="64"/>
      <c r="S574" s="64"/>
      <c r="T574" s="64"/>
      <c r="U574" s="64"/>
      <c r="AC574" s="64"/>
      <c r="AD574" s="64"/>
    </row>
    <row r="575" spans="7:30" ht="14.25" customHeight="1">
      <c r="G575" s="64"/>
      <c r="H575" s="129"/>
      <c r="I575" s="129"/>
      <c r="J575" s="129"/>
      <c r="R575" s="64"/>
      <c r="S575" s="64"/>
      <c r="T575" s="64"/>
      <c r="U575" s="64"/>
      <c r="AC575" s="64"/>
      <c r="AD575" s="64"/>
    </row>
    <row r="576" spans="7:30" ht="14.25" customHeight="1">
      <c r="G576" s="64"/>
      <c r="H576" s="129"/>
      <c r="I576" s="129"/>
      <c r="J576" s="129"/>
      <c r="R576" s="64"/>
      <c r="S576" s="64"/>
      <c r="T576" s="64"/>
      <c r="U576" s="64"/>
      <c r="AC576" s="64"/>
      <c r="AD576" s="64"/>
    </row>
    <row r="577" spans="7:30" ht="14.25" customHeight="1">
      <c r="G577" s="64"/>
      <c r="H577" s="129"/>
      <c r="I577" s="129"/>
      <c r="J577" s="129"/>
      <c r="R577" s="64"/>
      <c r="S577" s="64"/>
      <c r="T577" s="64"/>
      <c r="U577" s="64"/>
      <c r="AC577" s="64"/>
      <c r="AD577" s="64"/>
    </row>
    <row r="578" spans="7:30" ht="14.25" customHeight="1">
      <c r="G578" s="64"/>
      <c r="H578" s="129"/>
      <c r="I578" s="129"/>
      <c r="J578" s="129"/>
      <c r="R578" s="64"/>
      <c r="S578" s="64"/>
      <c r="T578" s="64"/>
      <c r="U578" s="64"/>
      <c r="AC578" s="64"/>
      <c r="AD578" s="64"/>
    </row>
    <row r="579" spans="7:30" ht="14.25" customHeight="1">
      <c r="G579" s="64"/>
      <c r="H579" s="129"/>
      <c r="I579" s="129"/>
      <c r="J579" s="129"/>
      <c r="R579" s="64"/>
      <c r="S579" s="64"/>
      <c r="T579" s="64"/>
      <c r="U579" s="64"/>
      <c r="AC579" s="64"/>
      <c r="AD579" s="64"/>
    </row>
    <row r="580" spans="7:30" ht="14.25" customHeight="1">
      <c r="G580" s="64"/>
      <c r="H580" s="129"/>
      <c r="I580" s="129"/>
      <c r="J580" s="129"/>
      <c r="R580" s="64"/>
      <c r="S580" s="64"/>
      <c r="T580" s="64"/>
      <c r="U580" s="64"/>
      <c r="AC580" s="64"/>
      <c r="AD580" s="64"/>
    </row>
    <row r="581" spans="7:30" ht="14.25" customHeight="1">
      <c r="G581" s="64"/>
      <c r="H581" s="129"/>
      <c r="I581" s="129"/>
      <c r="J581" s="129"/>
      <c r="R581" s="64"/>
      <c r="S581" s="64"/>
      <c r="T581" s="64"/>
      <c r="U581" s="64"/>
      <c r="AC581" s="64"/>
      <c r="AD581" s="64"/>
    </row>
    <row r="582" spans="7:30" ht="14.25" customHeight="1">
      <c r="G582" s="64"/>
      <c r="H582" s="129"/>
      <c r="I582" s="129"/>
      <c r="J582" s="129"/>
      <c r="R582" s="64"/>
      <c r="S582" s="64"/>
      <c r="T582" s="64"/>
      <c r="U582" s="64"/>
      <c r="AC582" s="64"/>
      <c r="AD582" s="64"/>
    </row>
    <row r="583" spans="7:30" ht="14.25" customHeight="1">
      <c r="G583" s="64"/>
      <c r="H583" s="129"/>
      <c r="I583" s="129"/>
      <c r="J583" s="129"/>
      <c r="R583" s="64"/>
      <c r="S583" s="64"/>
      <c r="T583" s="64"/>
      <c r="U583" s="64"/>
      <c r="AC583" s="64"/>
      <c r="AD583" s="64"/>
    </row>
    <row r="584" spans="7:30" ht="14.25" customHeight="1">
      <c r="G584" s="64"/>
      <c r="H584" s="129"/>
      <c r="I584" s="129"/>
      <c r="J584" s="129"/>
      <c r="R584" s="64"/>
      <c r="S584" s="64"/>
      <c r="T584" s="64"/>
      <c r="U584" s="64"/>
      <c r="AC584" s="64"/>
      <c r="AD584" s="64"/>
    </row>
    <row r="585" spans="7:30" ht="14.25" customHeight="1">
      <c r="G585" s="64"/>
      <c r="H585" s="129"/>
      <c r="I585" s="129"/>
      <c r="J585" s="129"/>
      <c r="R585" s="64"/>
      <c r="S585" s="64"/>
      <c r="T585" s="64"/>
      <c r="U585" s="64"/>
      <c r="AC585" s="64"/>
      <c r="AD585" s="64"/>
    </row>
    <row r="586" spans="7:30" ht="14.25" customHeight="1">
      <c r="G586" s="64"/>
      <c r="H586" s="129"/>
      <c r="I586" s="129"/>
      <c r="J586" s="129"/>
      <c r="R586" s="64"/>
      <c r="S586" s="64"/>
      <c r="T586" s="64"/>
      <c r="U586" s="64"/>
      <c r="AC586" s="64"/>
      <c r="AD586" s="64"/>
    </row>
    <row r="587" spans="7:30" ht="14.25" customHeight="1">
      <c r="G587" s="64"/>
      <c r="H587" s="129"/>
      <c r="I587" s="129"/>
      <c r="J587" s="129"/>
      <c r="R587" s="64"/>
      <c r="S587" s="64"/>
      <c r="T587" s="64"/>
      <c r="U587" s="64"/>
      <c r="AC587" s="64"/>
      <c r="AD587" s="64"/>
    </row>
    <row r="588" spans="7:30" ht="14.25" customHeight="1">
      <c r="G588" s="64"/>
      <c r="H588" s="129"/>
      <c r="I588" s="129"/>
      <c r="J588" s="129"/>
      <c r="R588" s="64"/>
      <c r="S588" s="64"/>
      <c r="T588" s="64"/>
      <c r="U588" s="64"/>
      <c r="AC588" s="64"/>
      <c r="AD588" s="64"/>
    </row>
    <row r="589" spans="7:30" ht="14.25" customHeight="1">
      <c r="G589" s="64"/>
      <c r="H589" s="129"/>
      <c r="I589" s="129"/>
      <c r="J589" s="129"/>
      <c r="R589" s="64"/>
      <c r="S589" s="64"/>
      <c r="T589" s="64"/>
      <c r="U589" s="64"/>
      <c r="AC589" s="64"/>
      <c r="AD589" s="64"/>
    </row>
    <row r="590" spans="7:30" ht="14.25" customHeight="1">
      <c r="G590" s="64"/>
      <c r="H590" s="129"/>
      <c r="I590" s="129"/>
      <c r="J590" s="129"/>
      <c r="R590" s="64"/>
      <c r="S590" s="64"/>
      <c r="T590" s="64"/>
      <c r="U590" s="64"/>
      <c r="AC590" s="64"/>
      <c r="AD590" s="64"/>
    </row>
    <row r="591" spans="7:30" ht="14.25" customHeight="1">
      <c r="G591" s="64"/>
      <c r="H591" s="129"/>
      <c r="I591" s="129"/>
      <c r="J591" s="129"/>
      <c r="R591" s="64"/>
      <c r="S591" s="64"/>
      <c r="T591" s="64"/>
      <c r="U591" s="64"/>
      <c r="AC591" s="64"/>
      <c r="AD591" s="64"/>
    </row>
    <row r="592" spans="7:30" ht="14.25" customHeight="1">
      <c r="G592" s="64"/>
      <c r="H592" s="129"/>
      <c r="I592" s="129"/>
      <c r="J592" s="129"/>
      <c r="R592" s="64"/>
      <c r="S592" s="64"/>
      <c r="T592" s="64"/>
      <c r="U592" s="64"/>
      <c r="AC592" s="64"/>
      <c r="AD592" s="64"/>
    </row>
    <row r="593" spans="7:30" ht="14.25" customHeight="1">
      <c r="G593" s="64"/>
      <c r="H593" s="129"/>
      <c r="I593" s="129"/>
      <c r="J593" s="129"/>
      <c r="R593" s="64"/>
      <c r="S593" s="64"/>
      <c r="T593" s="64"/>
      <c r="U593" s="64"/>
      <c r="AC593" s="64"/>
      <c r="AD593" s="64"/>
    </row>
    <row r="594" spans="7:30" ht="14.25" customHeight="1">
      <c r="G594" s="64"/>
      <c r="H594" s="129"/>
      <c r="I594" s="129"/>
      <c r="J594" s="129"/>
      <c r="R594" s="64"/>
      <c r="S594" s="64"/>
      <c r="T594" s="64"/>
      <c r="U594" s="64"/>
      <c r="AC594" s="64"/>
      <c r="AD594" s="64"/>
    </row>
    <row r="595" spans="7:30" ht="14.25" customHeight="1">
      <c r="G595" s="64"/>
      <c r="H595" s="129"/>
      <c r="I595" s="129"/>
      <c r="J595" s="129"/>
      <c r="R595" s="64"/>
      <c r="S595" s="64"/>
      <c r="T595" s="64"/>
      <c r="U595" s="64"/>
      <c r="AC595" s="64"/>
      <c r="AD595" s="64"/>
    </row>
    <row r="596" spans="7:30" ht="14.25" customHeight="1">
      <c r="G596" s="64"/>
      <c r="H596" s="129"/>
      <c r="I596" s="129"/>
      <c r="J596" s="129"/>
      <c r="R596" s="64"/>
      <c r="S596" s="64"/>
      <c r="T596" s="64"/>
      <c r="U596" s="64"/>
      <c r="AC596" s="64"/>
      <c r="AD596" s="64"/>
    </row>
    <row r="597" spans="7:30" ht="14.25" customHeight="1">
      <c r="G597" s="64"/>
      <c r="H597" s="129"/>
      <c r="I597" s="129"/>
      <c r="J597" s="129"/>
      <c r="R597" s="64"/>
      <c r="S597" s="64"/>
      <c r="T597" s="64"/>
      <c r="U597" s="64"/>
      <c r="AC597" s="64"/>
      <c r="AD597" s="64"/>
    </row>
    <row r="598" spans="7:30" ht="14.25" customHeight="1">
      <c r="G598" s="64"/>
      <c r="H598" s="129"/>
      <c r="I598" s="129"/>
      <c r="J598" s="129"/>
      <c r="R598" s="64"/>
      <c r="S598" s="64"/>
      <c r="T598" s="64"/>
      <c r="U598" s="64"/>
      <c r="AC598" s="64"/>
      <c r="AD598" s="64"/>
    </row>
    <row r="599" spans="7:30" ht="14.25" customHeight="1">
      <c r="G599" s="64"/>
      <c r="H599" s="129"/>
      <c r="I599" s="129"/>
      <c r="J599" s="129"/>
      <c r="R599" s="64"/>
      <c r="S599" s="64"/>
      <c r="T599" s="64"/>
      <c r="U599" s="64"/>
      <c r="AC599" s="64"/>
      <c r="AD599" s="64"/>
    </row>
    <row r="600" spans="7:30" ht="14.25" customHeight="1">
      <c r="G600" s="64"/>
      <c r="H600" s="129"/>
      <c r="I600" s="129"/>
      <c r="J600" s="129"/>
      <c r="R600" s="64"/>
      <c r="S600" s="64"/>
      <c r="T600" s="64"/>
      <c r="U600" s="64"/>
      <c r="AC600" s="64"/>
      <c r="AD600" s="64"/>
    </row>
    <row r="601" spans="7:30" ht="14.25" customHeight="1">
      <c r="G601" s="64"/>
      <c r="H601" s="129"/>
      <c r="I601" s="129"/>
      <c r="J601" s="129"/>
      <c r="R601" s="64"/>
      <c r="S601" s="64"/>
      <c r="T601" s="64"/>
      <c r="U601" s="64"/>
      <c r="AC601" s="64"/>
      <c r="AD601" s="64"/>
    </row>
    <row r="602" spans="7:30" ht="14.25" customHeight="1">
      <c r="G602" s="64"/>
      <c r="H602" s="129"/>
      <c r="I602" s="129"/>
      <c r="J602" s="129"/>
      <c r="R602" s="64"/>
      <c r="S602" s="64"/>
      <c r="T602" s="64"/>
      <c r="U602" s="64"/>
      <c r="AC602" s="64"/>
      <c r="AD602" s="64"/>
    </row>
    <row r="603" spans="7:30" ht="14.25" customHeight="1">
      <c r="G603" s="64"/>
      <c r="H603" s="129"/>
      <c r="I603" s="129"/>
      <c r="J603" s="129"/>
      <c r="R603" s="64"/>
      <c r="S603" s="64"/>
      <c r="T603" s="64"/>
      <c r="U603" s="64"/>
      <c r="AC603" s="64"/>
      <c r="AD603" s="64"/>
    </row>
    <row r="604" spans="7:30" ht="14.25" customHeight="1">
      <c r="G604" s="64"/>
      <c r="H604" s="129"/>
      <c r="I604" s="129"/>
      <c r="J604" s="129"/>
      <c r="R604" s="64"/>
      <c r="S604" s="64"/>
      <c r="T604" s="64"/>
      <c r="U604" s="64"/>
      <c r="AC604" s="64"/>
      <c r="AD604" s="64"/>
    </row>
    <row r="605" spans="7:30" ht="14.25" customHeight="1">
      <c r="G605" s="64"/>
      <c r="H605" s="129"/>
      <c r="I605" s="129"/>
      <c r="J605" s="129"/>
      <c r="R605" s="64"/>
      <c r="S605" s="64"/>
      <c r="T605" s="64"/>
      <c r="U605" s="64"/>
      <c r="AC605" s="64"/>
      <c r="AD605" s="64"/>
    </row>
    <row r="606" spans="7:30" ht="14.25" customHeight="1">
      <c r="G606" s="64"/>
      <c r="H606" s="129"/>
      <c r="I606" s="129"/>
      <c r="J606" s="129"/>
      <c r="R606" s="64"/>
      <c r="S606" s="64"/>
      <c r="T606" s="64"/>
      <c r="U606" s="64"/>
      <c r="AC606" s="64"/>
      <c r="AD606" s="64"/>
    </row>
    <row r="607" spans="7:30" ht="14.25" customHeight="1">
      <c r="G607" s="64"/>
      <c r="H607" s="129"/>
      <c r="I607" s="129"/>
      <c r="J607" s="129"/>
      <c r="R607" s="64"/>
      <c r="S607" s="64"/>
      <c r="T607" s="64"/>
      <c r="U607" s="64"/>
      <c r="AC607" s="64"/>
      <c r="AD607" s="64"/>
    </row>
    <row r="608" spans="7:30" ht="14.25" customHeight="1">
      <c r="G608" s="64"/>
      <c r="H608" s="129"/>
      <c r="I608" s="129"/>
      <c r="J608" s="129"/>
      <c r="R608" s="64"/>
      <c r="S608" s="64"/>
      <c r="T608" s="64"/>
      <c r="U608" s="64"/>
      <c r="AC608" s="64"/>
      <c r="AD608" s="64"/>
    </row>
    <row r="609" spans="7:30" ht="14.25" customHeight="1">
      <c r="G609" s="64"/>
      <c r="H609" s="129"/>
      <c r="I609" s="129"/>
      <c r="J609" s="129"/>
      <c r="R609" s="64"/>
      <c r="S609" s="64"/>
      <c r="T609" s="64"/>
      <c r="U609" s="64"/>
      <c r="AC609" s="64"/>
      <c r="AD609" s="64"/>
    </row>
    <row r="610" spans="7:30" ht="14.25" customHeight="1">
      <c r="G610" s="64"/>
      <c r="H610" s="129"/>
      <c r="I610" s="129"/>
      <c r="J610" s="129"/>
      <c r="R610" s="64"/>
      <c r="S610" s="64"/>
      <c r="T610" s="64"/>
      <c r="U610" s="64"/>
      <c r="AC610" s="64"/>
      <c r="AD610" s="64"/>
    </row>
    <row r="611" spans="7:30" ht="14.25" customHeight="1">
      <c r="G611" s="64"/>
      <c r="H611" s="129"/>
      <c r="I611" s="129"/>
      <c r="J611" s="129"/>
      <c r="R611" s="64"/>
      <c r="S611" s="64"/>
      <c r="T611" s="64"/>
      <c r="U611" s="64"/>
      <c r="AC611" s="64"/>
      <c r="AD611" s="64"/>
    </row>
    <row r="612" spans="7:30" ht="14.25" customHeight="1">
      <c r="G612" s="64"/>
      <c r="H612" s="129"/>
      <c r="I612" s="129"/>
      <c r="J612" s="129"/>
      <c r="R612" s="64"/>
      <c r="S612" s="64"/>
      <c r="T612" s="64"/>
      <c r="U612" s="64"/>
      <c r="AC612" s="64"/>
      <c r="AD612" s="64"/>
    </row>
    <row r="613" spans="7:30" ht="14.25" customHeight="1">
      <c r="G613" s="64"/>
      <c r="H613" s="129"/>
      <c r="I613" s="129"/>
      <c r="J613" s="129"/>
      <c r="R613" s="64"/>
      <c r="S613" s="64"/>
      <c r="T613" s="64"/>
      <c r="U613" s="64"/>
      <c r="AC613" s="64"/>
      <c r="AD613" s="64"/>
    </row>
    <row r="614" spans="7:30" ht="14.25" customHeight="1">
      <c r="G614" s="64"/>
      <c r="H614" s="129"/>
      <c r="I614" s="129"/>
      <c r="J614" s="129"/>
      <c r="R614" s="64"/>
      <c r="S614" s="64"/>
      <c r="T614" s="64"/>
      <c r="U614" s="64"/>
      <c r="AC614" s="64"/>
      <c r="AD614" s="64"/>
    </row>
    <row r="615" spans="7:30" ht="14.25" customHeight="1">
      <c r="G615" s="64"/>
      <c r="H615" s="129"/>
      <c r="I615" s="129"/>
      <c r="J615" s="129"/>
      <c r="R615" s="64"/>
      <c r="S615" s="64"/>
      <c r="T615" s="64"/>
      <c r="U615" s="64"/>
      <c r="AC615" s="64"/>
      <c r="AD615" s="64"/>
    </row>
    <row r="616" spans="7:30" ht="14.25" customHeight="1">
      <c r="G616" s="64"/>
      <c r="H616" s="129"/>
      <c r="I616" s="129"/>
      <c r="J616" s="129"/>
      <c r="R616" s="64"/>
      <c r="S616" s="64"/>
      <c r="T616" s="64"/>
      <c r="U616" s="64"/>
      <c r="AC616" s="64"/>
      <c r="AD616" s="64"/>
    </row>
    <row r="617" spans="7:30" ht="14.25" customHeight="1">
      <c r="G617" s="64"/>
      <c r="H617" s="129"/>
      <c r="I617" s="129"/>
      <c r="J617" s="129"/>
      <c r="R617" s="64"/>
      <c r="S617" s="64"/>
      <c r="T617" s="64"/>
      <c r="U617" s="64"/>
      <c r="AC617" s="64"/>
      <c r="AD617" s="64"/>
    </row>
    <row r="618" spans="7:30" ht="14.25" customHeight="1">
      <c r="G618" s="64"/>
      <c r="H618" s="129"/>
      <c r="I618" s="129"/>
      <c r="J618" s="129"/>
      <c r="R618" s="64"/>
      <c r="S618" s="64"/>
      <c r="T618" s="64"/>
      <c r="U618" s="64"/>
      <c r="AC618" s="64"/>
      <c r="AD618" s="64"/>
    </row>
    <row r="619" spans="7:30" ht="14.25" customHeight="1">
      <c r="G619" s="64"/>
      <c r="H619" s="129"/>
      <c r="I619" s="129"/>
      <c r="J619" s="129"/>
      <c r="R619" s="64"/>
      <c r="S619" s="64"/>
      <c r="T619" s="64"/>
      <c r="U619" s="64"/>
      <c r="AC619" s="64"/>
      <c r="AD619" s="64"/>
    </row>
    <row r="620" spans="7:30" ht="14.25" customHeight="1">
      <c r="G620" s="64"/>
      <c r="H620" s="129"/>
      <c r="I620" s="129"/>
      <c r="J620" s="129"/>
      <c r="R620" s="64"/>
      <c r="S620" s="64"/>
      <c r="T620" s="64"/>
      <c r="U620" s="64"/>
      <c r="AC620" s="64"/>
      <c r="AD620" s="64"/>
    </row>
    <row r="621" spans="7:30" ht="14.25" customHeight="1">
      <c r="G621" s="64"/>
      <c r="H621" s="129"/>
      <c r="I621" s="129"/>
      <c r="J621" s="129"/>
      <c r="R621" s="64"/>
      <c r="S621" s="64"/>
      <c r="T621" s="64"/>
      <c r="U621" s="64"/>
      <c r="AC621" s="64"/>
      <c r="AD621" s="64"/>
    </row>
    <row r="622" spans="7:30" ht="14.25" customHeight="1">
      <c r="G622" s="64"/>
      <c r="H622" s="129"/>
      <c r="I622" s="129"/>
      <c r="J622" s="129"/>
      <c r="R622" s="64"/>
      <c r="S622" s="64"/>
      <c r="T622" s="64"/>
      <c r="U622" s="64"/>
      <c r="AC622" s="64"/>
      <c r="AD622" s="64"/>
    </row>
    <row r="623" spans="7:30" ht="14.25" customHeight="1">
      <c r="G623" s="64"/>
      <c r="H623" s="129"/>
      <c r="I623" s="129"/>
      <c r="J623" s="129"/>
      <c r="R623" s="64"/>
      <c r="S623" s="64"/>
      <c r="T623" s="64"/>
      <c r="U623" s="64"/>
      <c r="AC623" s="64"/>
      <c r="AD623" s="64"/>
    </row>
    <row r="624" spans="7:30" ht="14.25" customHeight="1">
      <c r="G624" s="64"/>
      <c r="H624" s="129"/>
      <c r="I624" s="129"/>
      <c r="J624" s="129"/>
      <c r="R624" s="64"/>
      <c r="S624" s="64"/>
      <c r="T624" s="64"/>
      <c r="U624" s="64"/>
      <c r="AC624" s="64"/>
      <c r="AD624" s="64"/>
    </row>
    <row r="625" spans="7:30" ht="14.25" customHeight="1">
      <c r="G625" s="64"/>
      <c r="H625" s="129"/>
      <c r="I625" s="129"/>
      <c r="J625" s="129"/>
      <c r="R625" s="64"/>
      <c r="S625" s="64"/>
      <c r="T625" s="64"/>
      <c r="U625" s="64"/>
      <c r="AC625" s="64"/>
      <c r="AD625" s="64"/>
    </row>
    <row r="626" spans="7:30" ht="14.25" customHeight="1">
      <c r="G626" s="64"/>
      <c r="H626" s="129"/>
      <c r="I626" s="129"/>
      <c r="J626" s="129"/>
      <c r="R626" s="64"/>
      <c r="S626" s="64"/>
      <c r="T626" s="64"/>
      <c r="U626" s="64"/>
      <c r="AC626" s="64"/>
      <c r="AD626" s="64"/>
    </row>
    <row r="627" spans="7:30" ht="14.25" customHeight="1">
      <c r="G627" s="64"/>
      <c r="H627" s="129"/>
      <c r="I627" s="129"/>
      <c r="J627" s="129"/>
      <c r="R627" s="64"/>
      <c r="S627" s="64"/>
      <c r="T627" s="64"/>
      <c r="U627" s="64"/>
      <c r="AC627" s="64"/>
      <c r="AD627" s="64"/>
    </row>
    <row r="628" spans="7:30" ht="14.25" customHeight="1">
      <c r="G628" s="64"/>
      <c r="H628" s="129"/>
      <c r="I628" s="129"/>
      <c r="J628" s="129"/>
      <c r="R628" s="64"/>
      <c r="S628" s="64"/>
      <c r="T628" s="64"/>
      <c r="U628" s="64"/>
      <c r="AC628" s="64"/>
      <c r="AD628" s="64"/>
    </row>
    <row r="629" spans="7:30" ht="14.25" customHeight="1">
      <c r="G629" s="64"/>
      <c r="H629" s="129"/>
      <c r="I629" s="129"/>
      <c r="J629" s="129"/>
      <c r="R629" s="64"/>
      <c r="S629" s="64"/>
      <c r="T629" s="64"/>
      <c r="U629" s="64"/>
      <c r="AC629" s="64"/>
      <c r="AD629" s="64"/>
    </row>
    <row r="630" spans="7:30" ht="14.25" customHeight="1">
      <c r="G630" s="64"/>
      <c r="H630" s="129"/>
      <c r="I630" s="129"/>
      <c r="J630" s="129"/>
      <c r="R630" s="64"/>
      <c r="S630" s="64"/>
      <c r="T630" s="64"/>
      <c r="U630" s="64"/>
      <c r="AC630" s="64"/>
      <c r="AD630" s="64"/>
    </row>
    <row r="631" spans="7:30" ht="14.25" customHeight="1">
      <c r="G631" s="64"/>
      <c r="H631" s="129"/>
      <c r="I631" s="129"/>
      <c r="J631" s="129"/>
      <c r="R631" s="64"/>
      <c r="S631" s="64"/>
      <c r="T631" s="64"/>
      <c r="U631" s="64"/>
      <c r="AC631" s="64"/>
      <c r="AD631" s="64"/>
    </row>
    <row r="632" spans="7:30" ht="14.25" customHeight="1">
      <c r="G632" s="64"/>
      <c r="H632" s="129"/>
      <c r="I632" s="129"/>
      <c r="J632" s="129"/>
      <c r="R632" s="64"/>
      <c r="S632" s="64"/>
      <c r="T632" s="64"/>
      <c r="U632" s="64"/>
      <c r="AC632" s="64"/>
      <c r="AD632" s="64"/>
    </row>
    <row r="633" spans="7:30" ht="14.25" customHeight="1">
      <c r="G633" s="64"/>
      <c r="H633" s="129"/>
      <c r="I633" s="129"/>
      <c r="J633" s="129"/>
      <c r="R633" s="64"/>
      <c r="S633" s="64"/>
      <c r="T633" s="64"/>
      <c r="U633" s="64"/>
      <c r="AC633" s="64"/>
      <c r="AD633" s="64"/>
    </row>
    <row r="634" spans="7:30" ht="14.25" customHeight="1">
      <c r="G634" s="64"/>
      <c r="H634" s="129"/>
      <c r="I634" s="129"/>
      <c r="J634" s="129"/>
      <c r="R634" s="64"/>
      <c r="S634" s="64"/>
      <c r="T634" s="64"/>
      <c r="U634" s="64"/>
      <c r="AC634" s="64"/>
      <c r="AD634" s="64"/>
    </row>
    <row r="635" spans="7:30" ht="14.25" customHeight="1">
      <c r="G635" s="64"/>
      <c r="H635" s="129"/>
      <c r="I635" s="129"/>
      <c r="J635" s="129"/>
      <c r="R635" s="64"/>
      <c r="S635" s="64"/>
      <c r="T635" s="64"/>
      <c r="U635" s="64"/>
      <c r="AC635" s="64"/>
      <c r="AD635" s="64"/>
    </row>
    <row r="636" spans="7:30" ht="14.25" customHeight="1">
      <c r="G636" s="64"/>
      <c r="H636" s="129"/>
      <c r="I636" s="129"/>
      <c r="J636" s="129"/>
      <c r="R636" s="64"/>
      <c r="S636" s="64"/>
      <c r="T636" s="64"/>
      <c r="U636" s="64"/>
      <c r="AC636" s="64"/>
      <c r="AD636" s="64"/>
    </row>
    <row r="637" spans="7:30" ht="14.25" customHeight="1">
      <c r="G637" s="64"/>
      <c r="H637" s="129"/>
      <c r="I637" s="129"/>
      <c r="J637" s="129"/>
      <c r="R637" s="64"/>
      <c r="S637" s="64"/>
      <c r="T637" s="64"/>
      <c r="U637" s="64"/>
      <c r="AC637" s="64"/>
      <c r="AD637" s="64"/>
    </row>
    <row r="638" spans="7:30" ht="14.25" customHeight="1">
      <c r="G638" s="64"/>
      <c r="H638" s="129"/>
      <c r="I638" s="129"/>
      <c r="J638" s="129"/>
      <c r="R638" s="64"/>
      <c r="S638" s="64"/>
      <c r="T638" s="64"/>
      <c r="U638" s="64"/>
      <c r="AC638" s="64"/>
      <c r="AD638" s="64"/>
    </row>
    <row r="639" spans="7:30" ht="14.25" customHeight="1">
      <c r="G639" s="64"/>
      <c r="H639" s="129"/>
      <c r="I639" s="129"/>
      <c r="J639" s="129"/>
      <c r="R639" s="64"/>
      <c r="S639" s="64"/>
      <c r="T639" s="64"/>
      <c r="U639" s="64"/>
      <c r="AC639" s="64"/>
      <c r="AD639" s="64"/>
    </row>
    <row r="640" spans="7:30" ht="14.25" customHeight="1">
      <c r="G640" s="64"/>
      <c r="H640" s="129"/>
      <c r="I640" s="129"/>
      <c r="J640" s="129"/>
      <c r="R640" s="64"/>
      <c r="S640" s="64"/>
      <c r="T640" s="64"/>
      <c r="U640" s="64"/>
      <c r="AC640" s="64"/>
      <c r="AD640" s="64"/>
    </row>
    <row r="641" spans="7:30" ht="14.25" customHeight="1">
      <c r="G641" s="64"/>
      <c r="H641" s="129"/>
      <c r="I641" s="129"/>
      <c r="J641" s="129"/>
      <c r="R641" s="64"/>
      <c r="S641" s="64"/>
      <c r="T641" s="64"/>
      <c r="U641" s="64"/>
      <c r="AC641" s="64"/>
      <c r="AD641" s="64"/>
    </row>
    <row r="642" spans="7:30" ht="14.25" customHeight="1">
      <c r="G642" s="64"/>
      <c r="H642" s="129"/>
      <c r="I642" s="129"/>
      <c r="J642" s="129"/>
      <c r="R642" s="64"/>
      <c r="S642" s="64"/>
      <c r="T642" s="64"/>
      <c r="U642" s="64"/>
      <c r="AC642" s="64"/>
      <c r="AD642" s="64"/>
    </row>
    <row r="643" spans="7:30" ht="14.25" customHeight="1">
      <c r="G643" s="64"/>
      <c r="H643" s="129"/>
      <c r="I643" s="129"/>
      <c r="J643" s="129"/>
      <c r="R643" s="64"/>
      <c r="S643" s="64"/>
      <c r="T643" s="64"/>
      <c r="U643" s="64"/>
      <c r="AC643" s="64"/>
      <c r="AD643" s="64"/>
    </row>
    <row r="644" spans="7:30" ht="14.25" customHeight="1">
      <c r="G644" s="64"/>
      <c r="H644" s="129"/>
      <c r="I644" s="129"/>
      <c r="J644" s="129"/>
      <c r="R644" s="64"/>
      <c r="S644" s="64"/>
      <c r="T644" s="64"/>
      <c r="U644" s="64"/>
      <c r="AC644" s="64"/>
      <c r="AD644" s="64"/>
    </row>
    <row r="645" spans="7:30" ht="14.25" customHeight="1">
      <c r="G645" s="64"/>
      <c r="H645" s="129"/>
      <c r="I645" s="129"/>
      <c r="J645" s="129"/>
      <c r="R645" s="64"/>
      <c r="S645" s="64"/>
      <c r="T645" s="64"/>
      <c r="U645" s="64"/>
      <c r="AC645" s="64"/>
      <c r="AD645" s="64"/>
    </row>
    <row r="646" spans="7:30" ht="14.25" customHeight="1">
      <c r="G646" s="64"/>
      <c r="H646" s="129"/>
      <c r="I646" s="129"/>
      <c r="J646" s="129"/>
      <c r="R646" s="64"/>
      <c r="S646" s="64"/>
      <c r="T646" s="64"/>
      <c r="U646" s="64"/>
      <c r="AC646" s="64"/>
      <c r="AD646" s="64"/>
    </row>
    <row r="647" spans="7:30" ht="14.25" customHeight="1">
      <c r="G647" s="64"/>
      <c r="H647" s="129"/>
      <c r="I647" s="129"/>
      <c r="J647" s="129"/>
      <c r="R647" s="64"/>
      <c r="S647" s="64"/>
      <c r="T647" s="64"/>
      <c r="U647" s="64"/>
      <c r="AC647" s="64"/>
      <c r="AD647" s="64"/>
    </row>
    <row r="648" spans="7:30" ht="14.25" customHeight="1">
      <c r="G648" s="64"/>
      <c r="H648" s="129"/>
      <c r="I648" s="129"/>
      <c r="J648" s="129"/>
      <c r="R648" s="64"/>
      <c r="S648" s="64"/>
      <c r="T648" s="64"/>
      <c r="U648" s="64"/>
      <c r="AC648" s="64"/>
      <c r="AD648" s="64"/>
    </row>
    <row r="649" spans="7:30" ht="14.25" customHeight="1">
      <c r="G649" s="64"/>
      <c r="H649" s="129"/>
      <c r="I649" s="129"/>
      <c r="J649" s="129"/>
      <c r="R649" s="64"/>
      <c r="S649" s="64"/>
      <c r="T649" s="64"/>
      <c r="U649" s="64"/>
      <c r="AC649" s="64"/>
      <c r="AD649" s="64"/>
    </row>
    <row r="650" spans="7:30" ht="14.25" customHeight="1">
      <c r="G650" s="64"/>
      <c r="H650" s="129"/>
      <c r="I650" s="129"/>
      <c r="J650" s="129"/>
      <c r="R650" s="64"/>
      <c r="S650" s="64"/>
      <c r="T650" s="64"/>
      <c r="U650" s="64"/>
      <c r="AC650" s="64"/>
      <c r="AD650" s="64"/>
    </row>
    <row r="651" spans="7:30" ht="14.25" customHeight="1">
      <c r="G651" s="64"/>
      <c r="H651" s="129"/>
      <c r="I651" s="129"/>
      <c r="J651" s="129"/>
      <c r="R651" s="64"/>
      <c r="S651" s="64"/>
      <c r="T651" s="64"/>
      <c r="U651" s="64"/>
      <c r="AC651" s="64"/>
      <c r="AD651" s="64"/>
    </row>
    <row r="652" spans="7:30" ht="14.25" customHeight="1">
      <c r="G652" s="64"/>
      <c r="H652" s="129"/>
      <c r="I652" s="129"/>
      <c r="J652" s="129"/>
      <c r="R652" s="64"/>
      <c r="S652" s="64"/>
      <c r="T652" s="64"/>
      <c r="U652" s="64"/>
      <c r="AC652" s="64"/>
      <c r="AD652" s="64"/>
    </row>
    <row r="653" spans="7:30" ht="14.25" customHeight="1">
      <c r="G653" s="64"/>
      <c r="H653" s="129"/>
      <c r="I653" s="129"/>
      <c r="J653" s="129"/>
      <c r="R653" s="64"/>
      <c r="S653" s="64"/>
      <c r="T653" s="64"/>
      <c r="U653" s="64"/>
      <c r="AC653" s="64"/>
      <c r="AD653" s="64"/>
    </row>
    <row r="654" spans="7:30" ht="14.25" customHeight="1">
      <c r="G654" s="64"/>
      <c r="H654" s="129"/>
      <c r="I654" s="129"/>
      <c r="J654" s="129"/>
      <c r="R654" s="64"/>
      <c r="S654" s="64"/>
      <c r="T654" s="64"/>
      <c r="U654" s="64"/>
      <c r="AC654" s="64"/>
      <c r="AD654" s="64"/>
    </row>
    <row r="655" spans="7:30" ht="14.25" customHeight="1">
      <c r="G655" s="64"/>
      <c r="H655" s="129"/>
      <c r="I655" s="129"/>
      <c r="J655" s="129"/>
      <c r="R655" s="64"/>
      <c r="S655" s="64"/>
      <c r="T655" s="64"/>
      <c r="U655" s="64"/>
      <c r="AC655" s="64"/>
      <c r="AD655" s="64"/>
    </row>
    <row r="656" spans="7:30" ht="14.25" customHeight="1">
      <c r="G656" s="64"/>
      <c r="H656" s="129"/>
      <c r="I656" s="129"/>
      <c r="J656" s="129"/>
      <c r="R656" s="64"/>
      <c r="S656" s="64"/>
      <c r="T656" s="64"/>
      <c r="U656" s="64"/>
      <c r="AC656" s="64"/>
      <c r="AD656" s="64"/>
    </row>
    <row r="657" spans="7:30" ht="14.25" customHeight="1">
      <c r="G657" s="64"/>
      <c r="H657" s="129"/>
      <c r="I657" s="129"/>
      <c r="J657" s="129"/>
      <c r="R657" s="64"/>
      <c r="S657" s="64"/>
      <c r="T657" s="64"/>
      <c r="U657" s="64"/>
      <c r="AC657" s="64"/>
      <c r="AD657" s="64"/>
    </row>
    <row r="658" spans="7:30" ht="14.25" customHeight="1">
      <c r="G658" s="64"/>
      <c r="H658" s="129"/>
      <c r="I658" s="129"/>
      <c r="J658" s="129"/>
      <c r="R658" s="64"/>
      <c r="S658" s="64"/>
      <c r="T658" s="64"/>
      <c r="U658" s="64"/>
      <c r="AC658" s="64"/>
      <c r="AD658" s="64"/>
    </row>
    <row r="659" spans="7:30" ht="14.25" customHeight="1">
      <c r="G659" s="64"/>
      <c r="H659" s="129"/>
      <c r="I659" s="129"/>
      <c r="J659" s="129"/>
      <c r="R659" s="64"/>
      <c r="S659" s="64"/>
      <c r="T659" s="64"/>
      <c r="U659" s="64"/>
      <c r="AC659" s="64"/>
      <c r="AD659" s="64"/>
    </row>
    <row r="660" spans="7:30" ht="14.25" customHeight="1">
      <c r="G660" s="64"/>
      <c r="H660" s="129"/>
      <c r="I660" s="129"/>
      <c r="J660" s="129"/>
      <c r="R660" s="64"/>
      <c r="S660" s="64"/>
      <c r="T660" s="64"/>
      <c r="U660" s="64"/>
      <c r="AC660" s="64"/>
      <c r="AD660" s="64"/>
    </row>
    <row r="661" spans="7:30" ht="14.25" customHeight="1">
      <c r="G661" s="64"/>
      <c r="H661" s="129"/>
      <c r="I661" s="129"/>
      <c r="J661" s="129"/>
      <c r="R661" s="64"/>
      <c r="S661" s="64"/>
      <c r="T661" s="64"/>
      <c r="U661" s="64"/>
      <c r="AC661" s="64"/>
      <c r="AD661" s="64"/>
    </row>
    <row r="662" spans="7:30" ht="14.25" customHeight="1">
      <c r="G662" s="64"/>
      <c r="H662" s="129"/>
      <c r="I662" s="129"/>
      <c r="J662" s="129"/>
      <c r="R662" s="64"/>
      <c r="S662" s="64"/>
      <c r="T662" s="64"/>
      <c r="U662" s="64"/>
      <c r="AC662" s="64"/>
      <c r="AD662" s="64"/>
    </row>
    <row r="663" spans="7:30" ht="14.25" customHeight="1">
      <c r="G663" s="64"/>
      <c r="H663" s="129"/>
      <c r="I663" s="129"/>
      <c r="J663" s="129"/>
      <c r="R663" s="64"/>
      <c r="S663" s="64"/>
      <c r="T663" s="64"/>
      <c r="U663" s="64"/>
      <c r="AC663" s="64"/>
      <c r="AD663" s="64"/>
    </row>
    <row r="664" spans="7:30" ht="14.25" customHeight="1">
      <c r="G664" s="64"/>
      <c r="H664" s="129"/>
      <c r="I664" s="129"/>
      <c r="J664" s="129"/>
      <c r="R664" s="64"/>
      <c r="S664" s="64"/>
      <c r="T664" s="64"/>
      <c r="U664" s="64"/>
      <c r="AC664" s="64"/>
      <c r="AD664" s="64"/>
    </row>
    <row r="665" spans="7:30" ht="14.25" customHeight="1">
      <c r="G665" s="64"/>
      <c r="H665" s="129"/>
      <c r="I665" s="129"/>
      <c r="J665" s="129"/>
      <c r="R665" s="64"/>
      <c r="S665" s="64"/>
      <c r="T665" s="64"/>
      <c r="U665" s="64"/>
      <c r="AC665" s="64"/>
      <c r="AD665" s="64"/>
    </row>
    <row r="666" spans="7:30" ht="14.25" customHeight="1">
      <c r="G666" s="64"/>
      <c r="H666" s="129"/>
      <c r="I666" s="129"/>
      <c r="J666" s="129"/>
      <c r="R666" s="64"/>
      <c r="S666" s="64"/>
      <c r="T666" s="64"/>
      <c r="U666" s="64"/>
      <c r="AC666" s="64"/>
      <c r="AD666" s="64"/>
    </row>
    <row r="667" spans="7:30" ht="14.25" customHeight="1">
      <c r="G667" s="64"/>
      <c r="H667" s="129"/>
      <c r="I667" s="129"/>
      <c r="J667" s="129"/>
      <c r="R667" s="64"/>
      <c r="S667" s="64"/>
      <c r="T667" s="64"/>
      <c r="U667" s="64"/>
      <c r="AC667" s="64"/>
      <c r="AD667" s="64"/>
    </row>
    <row r="668" spans="7:30" ht="14.25" customHeight="1">
      <c r="G668" s="64"/>
      <c r="H668" s="129"/>
      <c r="I668" s="129"/>
      <c r="J668" s="129"/>
      <c r="R668" s="64"/>
      <c r="S668" s="64"/>
      <c r="T668" s="64"/>
      <c r="U668" s="64"/>
      <c r="AC668" s="64"/>
      <c r="AD668" s="64"/>
    </row>
    <row r="669" spans="7:30" ht="14.25" customHeight="1">
      <c r="G669" s="64"/>
      <c r="H669" s="129"/>
      <c r="I669" s="129"/>
      <c r="J669" s="129"/>
      <c r="R669" s="64"/>
      <c r="S669" s="64"/>
      <c r="T669" s="64"/>
      <c r="U669" s="64"/>
      <c r="AC669" s="64"/>
      <c r="AD669" s="64"/>
    </row>
    <row r="670" spans="7:30" ht="14.25" customHeight="1">
      <c r="G670" s="64"/>
      <c r="H670" s="129"/>
      <c r="I670" s="129"/>
      <c r="J670" s="129"/>
      <c r="R670" s="64"/>
      <c r="S670" s="64"/>
      <c r="T670" s="64"/>
      <c r="U670" s="64"/>
      <c r="AC670" s="64"/>
      <c r="AD670" s="64"/>
    </row>
    <row r="671" spans="7:30" ht="14.25" customHeight="1">
      <c r="G671" s="64"/>
      <c r="H671" s="129"/>
      <c r="I671" s="129"/>
      <c r="J671" s="129"/>
      <c r="R671" s="64"/>
      <c r="S671" s="64"/>
      <c r="T671" s="64"/>
      <c r="U671" s="64"/>
      <c r="AC671" s="64"/>
      <c r="AD671" s="64"/>
    </row>
    <row r="672" spans="7:30" ht="14.25" customHeight="1">
      <c r="G672" s="64"/>
      <c r="H672" s="129"/>
      <c r="I672" s="129"/>
      <c r="J672" s="129"/>
      <c r="R672" s="64"/>
      <c r="S672" s="64"/>
      <c r="T672" s="64"/>
      <c r="U672" s="64"/>
      <c r="AC672" s="64"/>
      <c r="AD672" s="64"/>
    </row>
    <row r="673" spans="7:30" ht="14.25" customHeight="1">
      <c r="G673" s="64"/>
      <c r="H673" s="129"/>
      <c r="I673" s="129"/>
      <c r="J673" s="129"/>
      <c r="R673" s="64"/>
      <c r="S673" s="64"/>
      <c r="T673" s="64"/>
      <c r="U673" s="64"/>
      <c r="AC673" s="64"/>
      <c r="AD673" s="64"/>
    </row>
    <row r="674" spans="7:30" ht="14.25" customHeight="1">
      <c r="G674" s="64"/>
      <c r="H674" s="129"/>
      <c r="I674" s="129"/>
      <c r="J674" s="129"/>
      <c r="R674" s="64"/>
      <c r="S674" s="64"/>
      <c r="T674" s="64"/>
      <c r="U674" s="64"/>
      <c r="AC674" s="64"/>
      <c r="AD674" s="64"/>
    </row>
    <row r="675" spans="7:30" ht="14.25" customHeight="1">
      <c r="G675" s="64"/>
      <c r="H675" s="129"/>
      <c r="I675" s="129"/>
      <c r="J675" s="129"/>
      <c r="R675" s="64"/>
      <c r="S675" s="64"/>
      <c r="T675" s="64"/>
      <c r="U675" s="64"/>
      <c r="AC675" s="64"/>
      <c r="AD675" s="64"/>
    </row>
    <row r="676" spans="7:30" ht="14.25" customHeight="1">
      <c r="G676" s="64"/>
      <c r="H676" s="129"/>
      <c r="I676" s="129"/>
      <c r="J676" s="129"/>
      <c r="R676" s="64"/>
      <c r="S676" s="64"/>
      <c r="T676" s="64"/>
      <c r="U676" s="64"/>
      <c r="AC676" s="64"/>
      <c r="AD676" s="64"/>
    </row>
    <row r="677" spans="7:30" ht="14.25" customHeight="1">
      <c r="G677" s="64"/>
      <c r="H677" s="129"/>
      <c r="I677" s="129"/>
      <c r="J677" s="129"/>
      <c r="R677" s="64"/>
      <c r="S677" s="64"/>
      <c r="T677" s="64"/>
      <c r="U677" s="64"/>
      <c r="AC677" s="64"/>
      <c r="AD677" s="64"/>
    </row>
    <row r="678" spans="7:30" ht="14.25" customHeight="1">
      <c r="G678" s="64"/>
      <c r="H678" s="129"/>
      <c r="I678" s="129"/>
      <c r="J678" s="129"/>
      <c r="R678" s="64"/>
      <c r="S678" s="64"/>
      <c r="T678" s="64"/>
      <c r="U678" s="64"/>
      <c r="AC678" s="64"/>
      <c r="AD678" s="64"/>
    </row>
    <row r="679" spans="7:30" ht="14.25" customHeight="1">
      <c r="G679" s="64"/>
      <c r="H679" s="129"/>
      <c r="I679" s="129"/>
      <c r="J679" s="129"/>
      <c r="R679" s="64"/>
      <c r="S679" s="64"/>
      <c r="T679" s="64"/>
      <c r="U679" s="64"/>
      <c r="AC679" s="64"/>
      <c r="AD679" s="64"/>
    </row>
    <row r="680" spans="7:30" ht="14.25" customHeight="1">
      <c r="G680" s="64"/>
      <c r="H680" s="129"/>
      <c r="I680" s="129"/>
      <c r="J680" s="129"/>
      <c r="R680" s="64"/>
      <c r="S680" s="64"/>
      <c r="T680" s="64"/>
      <c r="U680" s="64"/>
      <c r="AC680" s="64"/>
      <c r="AD680" s="64"/>
    </row>
    <row r="681" spans="7:30" ht="14.25" customHeight="1">
      <c r="G681" s="64"/>
      <c r="H681" s="129"/>
      <c r="I681" s="129"/>
      <c r="J681" s="129"/>
      <c r="R681" s="64"/>
      <c r="S681" s="64"/>
      <c r="T681" s="64"/>
      <c r="U681" s="64"/>
      <c r="AC681" s="64"/>
      <c r="AD681" s="64"/>
    </row>
    <row r="682" spans="7:30" ht="14.25" customHeight="1">
      <c r="G682" s="64"/>
      <c r="H682" s="129"/>
      <c r="I682" s="129"/>
      <c r="J682" s="129"/>
      <c r="R682" s="64"/>
      <c r="S682" s="64"/>
      <c r="T682" s="64"/>
      <c r="U682" s="64"/>
      <c r="AC682" s="64"/>
      <c r="AD682" s="64"/>
    </row>
    <row r="683" spans="7:30" ht="14.25" customHeight="1">
      <c r="G683" s="64"/>
      <c r="H683" s="129"/>
      <c r="I683" s="129"/>
      <c r="J683" s="129"/>
      <c r="R683" s="64"/>
      <c r="S683" s="64"/>
      <c r="T683" s="64"/>
      <c r="U683" s="64"/>
      <c r="AC683" s="64"/>
      <c r="AD683" s="64"/>
    </row>
    <row r="684" spans="7:30" ht="14.25" customHeight="1">
      <c r="G684" s="64"/>
      <c r="H684" s="129"/>
      <c r="I684" s="129"/>
      <c r="J684" s="129"/>
      <c r="R684" s="64"/>
      <c r="S684" s="64"/>
      <c r="T684" s="64"/>
      <c r="U684" s="64"/>
      <c r="AC684" s="64"/>
      <c r="AD684" s="64"/>
    </row>
    <row r="685" spans="7:30" ht="14.25" customHeight="1">
      <c r="G685" s="64"/>
      <c r="H685" s="129"/>
      <c r="I685" s="129"/>
      <c r="J685" s="129"/>
      <c r="R685" s="64"/>
      <c r="S685" s="64"/>
      <c r="T685" s="64"/>
      <c r="U685" s="64"/>
      <c r="AC685" s="64"/>
      <c r="AD685" s="64"/>
    </row>
    <row r="686" spans="7:30" ht="14.25" customHeight="1">
      <c r="G686" s="64"/>
      <c r="H686" s="129"/>
      <c r="I686" s="129"/>
      <c r="J686" s="129"/>
      <c r="R686" s="64"/>
      <c r="S686" s="64"/>
      <c r="T686" s="64"/>
      <c r="U686" s="64"/>
      <c r="AC686" s="64"/>
      <c r="AD686" s="64"/>
    </row>
    <row r="687" spans="7:30" ht="14.25" customHeight="1">
      <c r="G687" s="64"/>
      <c r="H687" s="129"/>
      <c r="I687" s="129"/>
      <c r="J687" s="129"/>
      <c r="R687" s="64"/>
      <c r="S687" s="64"/>
      <c r="T687" s="64"/>
      <c r="U687" s="64"/>
      <c r="AC687" s="64"/>
      <c r="AD687" s="64"/>
    </row>
    <row r="688" spans="7:30" ht="14.25" customHeight="1">
      <c r="G688" s="64"/>
      <c r="H688" s="129"/>
      <c r="I688" s="129"/>
      <c r="J688" s="129"/>
      <c r="R688" s="64"/>
      <c r="S688" s="64"/>
      <c r="T688" s="64"/>
      <c r="U688" s="64"/>
      <c r="AC688" s="64"/>
      <c r="AD688" s="64"/>
    </row>
    <row r="689" spans="7:30" ht="14.25" customHeight="1">
      <c r="G689" s="64"/>
      <c r="H689" s="129"/>
      <c r="I689" s="129"/>
      <c r="J689" s="129"/>
      <c r="R689" s="64"/>
      <c r="S689" s="64"/>
      <c r="T689" s="64"/>
      <c r="U689" s="64"/>
      <c r="AC689" s="64"/>
      <c r="AD689" s="64"/>
    </row>
    <row r="690" spans="7:30" ht="14.25" customHeight="1">
      <c r="G690" s="64"/>
      <c r="H690" s="129"/>
      <c r="I690" s="129"/>
      <c r="J690" s="129"/>
      <c r="R690" s="64"/>
      <c r="S690" s="64"/>
      <c r="T690" s="64"/>
      <c r="U690" s="64"/>
      <c r="AC690" s="64"/>
      <c r="AD690" s="64"/>
    </row>
    <row r="691" spans="7:30" ht="14.25" customHeight="1">
      <c r="G691" s="64"/>
      <c r="H691" s="129"/>
      <c r="I691" s="129"/>
      <c r="J691" s="129"/>
      <c r="R691" s="64"/>
      <c r="S691" s="64"/>
      <c r="T691" s="64"/>
      <c r="U691" s="64"/>
      <c r="AC691" s="64"/>
      <c r="AD691" s="64"/>
    </row>
    <row r="692" spans="7:30" ht="14.25" customHeight="1">
      <c r="G692" s="64"/>
      <c r="H692" s="129"/>
      <c r="I692" s="129"/>
      <c r="J692" s="129"/>
      <c r="R692" s="64"/>
      <c r="S692" s="64"/>
      <c r="T692" s="64"/>
      <c r="U692" s="64"/>
      <c r="AC692" s="64"/>
      <c r="AD692" s="64"/>
    </row>
    <row r="693" spans="7:30" ht="14.25" customHeight="1">
      <c r="G693" s="64"/>
      <c r="H693" s="129"/>
      <c r="I693" s="129"/>
      <c r="J693" s="129"/>
      <c r="R693" s="64"/>
      <c r="S693" s="64"/>
      <c r="T693" s="64"/>
      <c r="U693" s="64"/>
      <c r="AC693" s="64"/>
      <c r="AD693" s="64"/>
    </row>
    <row r="694" spans="7:30" ht="14.25" customHeight="1">
      <c r="G694" s="64"/>
      <c r="H694" s="129"/>
      <c r="I694" s="129"/>
      <c r="J694" s="129"/>
      <c r="R694" s="64"/>
      <c r="S694" s="64"/>
      <c r="T694" s="64"/>
      <c r="U694" s="64"/>
      <c r="AC694" s="64"/>
      <c r="AD694" s="64"/>
    </row>
    <row r="695" spans="7:30" ht="14.25" customHeight="1">
      <c r="G695" s="64"/>
      <c r="H695" s="129"/>
      <c r="I695" s="129"/>
      <c r="J695" s="129"/>
      <c r="R695" s="64"/>
      <c r="S695" s="64"/>
      <c r="T695" s="64"/>
      <c r="U695" s="64"/>
      <c r="AC695" s="64"/>
      <c r="AD695" s="64"/>
    </row>
    <row r="696" spans="7:30" ht="14.25" customHeight="1">
      <c r="G696" s="64"/>
      <c r="H696" s="129"/>
      <c r="I696" s="129"/>
      <c r="J696" s="129"/>
      <c r="R696" s="64"/>
      <c r="S696" s="64"/>
      <c r="T696" s="64"/>
      <c r="U696" s="64"/>
      <c r="AC696" s="64"/>
      <c r="AD696" s="64"/>
    </row>
    <row r="697" spans="7:30" ht="14.25" customHeight="1">
      <c r="G697" s="64"/>
      <c r="H697" s="129"/>
      <c r="I697" s="129"/>
      <c r="J697" s="129"/>
      <c r="R697" s="64"/>
      <c r="S697" s="64"/>
      <c r="T697" s="64"/>
      <c r="U697" s="64"/>
      <c r="AC697" s="64"/>
      <c r="AD697" s="64"/>
    </row>
    <row r="698" spans="7:30" ht="14.25" customHeight="1">
      <c r="G698" s="64"/>
      <c r="H698" s="129"/>
      <c r="I698" s="129"/>
      <c r="J698" s="129"/>
      <c r="R698" s="64"/>
      <c r="S698" s="64"/>
      <c r="T698" s="64"/>
      <c r="U698" s="64"/>
      <c r="AC698" s="64"/>
      <c r="AD698" s="64"/>
    </row>
    <row r="699" spans="7:30" ht="14.25" customHeight="1">
      <c r="G699" s="64"/>
      <c r="H699" s="129"/>
      <c r="I699" s="129"/>
      <c r="J699" s="129"/>
      <c r="R699" s="64"/>
      <c r="S699" s="64"/>
      <c r="T699" s="64"/>
      <c r="U699" s="64"/>
      <c r="AC699" s="64"/>
      <c r="AD699" s="64"/>
    </row>
    <row r="700" spans="7:30" ht="14.25" customHeight="1">
      <c r="G700" s="64"/>
      <c r="H700" s="129"/>
      <c r="I700" s="129"/>
      <c r="J700" s="129"/>
      <c r="R700" s="64"/>
      <c r="S700" s="64"/>
      <c r="T700" s="64"/>
      <c r="U700" s="64"/>
      <c r="AC700" s="64"/>
      <c r="AD700" s="64"/>
    </row>
    <row r="701" spans="7:30" ht="14.25" customHeight="1">
      <c r="G701" s="64"/>
      <c r="H701" s="129"/>
      <c r="I701" s="129"/>
      <c r="J701" s="129"/>
      <c r="R701" s="64"/>
      <c r="S701" s="64"/>
      <c r="T701" s="64"/>
      <c r="U701" s="64"/>
      <c r="AC701" s="64"/>
      <c r="AD701" s="64"/>
    </row>
    <row r="702" spans="7:30" ht="14.25" customHeight="1">
      <c r="G702" s="64"/>
      <c r="H702" s="129"/>
      <c r="I702" s="129"/>
      <c r="J702" s="129"/>
      <c r="R702" s="64"/>
      <c r="S702" s="64"/>
      <c r="T702" s="64"/>
      <c r="U702" s="64"/>
      <c r="AC702" s="64"/>
      <c r="AD702" s="64"/>
    </row>
    <row r="703" spans="7:30" ht="14.25" customHeight="1">
      <c r="G703" s="64"/>
      <c r="H703" s="129"/>
      <c r="I703" s="129"/>
      <c r="J703" s="129"/>
      <c r="R703" s="64"/>
      <c r="S703" s="64"/>
      <c r="T703" s="64"/>
      <c r="U703" s="64"/>
      <c r="AC703" s="64"/>
      <c r="AD703" s="64"/>
    </row>
    <row r="704" spans="7:30" ht="14.25" customHeight="1">
      <c r="G704" s="64"/>
      <c r="H704" s="129"/>
      <c r="I704" s="129"/>
      <c r="J704" s="129"/>
      <c r="R704" s="64"/>
      <c r="S704" s="64"/>
      <c r="T704" s="64"/>
      <c r="U704" s="64"/>
      <c r="AC704" s="64"/>
      <c r="AD704" s="64"/>
    </row>
    <row r="705" spans="7:30" ht="14.25" customHeight="1">
      <c r="G705" s="64"/>
      <c r="H705" s="129"/>
      <c r="I705" s="129"/>
      <c r="J705" s="129"/>
      <c r="R705" s="64"/>
      <c r="S705" s="64"/>
      <c r="T705" s="64"/>
      <c r="U705" s="64"/>
      <c r="AC705" s="64"/>
      <c r="AD705" s="64"/>
    </row>
    <row r="706" spans="7:30" ht="14.25" customHeight="1">
      <c r="G706" s="64"/>
      <c r="H706" s="129"/>
      <c r="I706" s="129"/>
      <c r="J706" s="129"/>
      <c r="R706" s="64"/>
      <c r="S706" s="64"/>
      <c r="T706" s="64"/>
      <c r="U706" s="64"/>
      <c r="AC706" s="64"/>
      <c r="AD706" s="64"/>
    </row>
    <row r="707" spans="7:30" ht="14.25" customHeight="1">
      <c r="G707" s="64"/>
      <c r="H707" s="129"/>
      <c r="I707" s="129"/>
      <c r="J707" s="129"/>
      <c r="R707" s="64"/>
      <c r="S707" s="64"/>
      <c r="T707" s="64"/>
      <c r="U707" s="64"/>
      <c r="AC707" s="64"/>
      <c r="AD707" s="64"/>
    </row>
    <row r="708" spans="7:30" ht="14.25" customHeight="1">
      <c r="G708" s="64"/>
      <c r="H708" s="129"/>
      <c r="I708" s="129"/>
      <c r="J708" s="129"/>
      <c r="R708" s="64"/>
      <c r="S708" s="64"/>
      <c r="T708" s="64"/>
      <c r="U708" s="64"/>
      <c r="AC708" s="64"/>
      <c r="AD708" s="64"/>
    </row>
    <row r="709" spans="7:30" ht="14.25" customHeight="1">
      <c r="G709" s="64"/>
      <c r="H709" s="129"/>
      <c r="I709" s="129"/>
      <c r="J709" s="129"/>
      <c r="R709" s="64"/>
      <c r="S709" s="64"/>
      <c r="T709" s="64"/>
      <c r="U709" s="64"/>
      <c r="AC709" s="64"/>
      <c r="AD709" s="64"/>
    </row>
    <row r="710" spans="7:30" ht="14.25" customHeight="1">
      <c r="G710" s="64"/>
      <c r="H710" s="129"/>
      <c r="I710" s="129"/>
      <c r="J710" s="129"/>
      <c r="R710" s="64"/>
      <c r="S710" s="64"/>
      <c r="T710" s="64"/>
      <c r="U710" s="64"/>
      <c r="AC710" s="64"/>
      <c r="AD710" s="64"/>
    </row>
    <row r="711" spans="7:30" ht="14.25" customHeight="1">
      <c r="G711" s="64"/>
      <c r="H711" s="129"/>
      <c r="I711" s="129"/>
      <c r="J711" s="129"/>
      <c r="R711" s="64"/>
      <c r="S711" s="64"/>
      <c r="T711" s="64"/>
      <c r="U711" s="64"/>
      <c r="AC711" s="64"/>
      <c r="AD711" s="64"/>
    </row>
    <row r="712" spans="7:30" ht="14.25" customHeight="1">
      <c r="G712" s="64"/>
      <c r="H712" s="129"/>
      <c r="I712" s="129"/>
      <c r="J712" s="129"/>
      <c r="R712" s="64"/>
      <c r="S712" s="64"/>
      <c r="T712" s="64"/>
      <c r="U712" s="64"/>
      <c r="AC712" s="64"/>
      <c r="AD712" s="64"/>
    </row>
    <row r="713" spans="7:30" ht="14.25" customHeight="1">
      <c r="G713" s="64"/>
      <c r="H713" s="129"/>
      <c r="I713" s="129"/>
      <c r="J713" s="129"/>
      <c r="R713" s="64"/>
      <c r="S713" s="64"/>
      <c r="T713" s="64"/>
      <c r="U713" s="64"/>
      <c r="AC713" s="64"/>
      <c r="AD713" s="64"/>
    </row>
    <row r="714" spans="7:30" ht="14.25" customHeight="1">
      <c r="G714" s="64"/>
      <c r="H714" s="129"/>
      <c r="I714" s="129"/>
      <c r="J714" s="129"/>
      <c r="R714" s="64"/>
      <c r="S714" s="64"/>
      <c r="T714" s="64"/>
      <c r="U714" s="64"/>
      <c r="AC714" s="64"/>
      <c r="AD714" s="64"/>
    </row>
    <row r="715" spans="7:30" ht="14.25" customHeight="1">
      <c r="G715" s="64"/>
      <c r="H715" s="129"/>
      <c r="I715" s="129"/>
      <c r="J715" s="129"/>
      <c r="R715" s="64"/>
      <c r="S715" s="64"/>
      <c r="T715" s="64"/>
      <c r="U715" s="64"/>
      <c r="AC715" s="64"/>
      <c r="AD715" s="64"/>
    </row>
    <row r="716" spans="7:30" ht="14.25" customHeight="1">
      <c r="G716" s="64"/>
      <c r="H716" s="129"/>
      <c r="I716" s="129"/>
      <c r="J716" s="129"/>
      <c r="R716" s="64"/>
      <c r="S716" s="64"/>
      <c r="T716" s="64"/>
      <c r="U716" s="64"/>
      <c r="AC716" s="64"/>
      <c r="AD716" s="64"/>
    </row>
    <row r="717" spans="7:30" ht="14.25" customHeight="1">
      <c r="G717" s="64"/>
      <c r="H717" s="129"/>
      <c r="I717" s="129"/>
      <c r="J717" s="129"/>
      <c r="R717" s="64"/>
      <c r="S717" s="64"/>
      <c r="T717" s="64"/>
      <c r="U717" s="64"/>
      <c r="AC717" s="64"/>
      <c r="AD717" s="64"/>
    </row>
    <row r="718" spans="7:30" ht="14.25" customHeight="1">
      <c r="G718" s="64"/>
      <c r="H718" s="129"/>
      <c r="I718" s="129"/>
      <c r="J718" s="129"/>
      <c r="R718" s="64"/>
      <c r="S718" s="64"/>
      <c r="T718" s="64"/>
      <c r="U718" s="64"/>
      <c r="AC718" s="64"/>
      <c r="AD718" s="64"/>
    </row>
    <row r="719" spans="7:30" ht="14.25" customHeight="1">
      <c r="G719" s="64"/>
      <c r="H719" s="129"/>
      <c r="I719" s="129"/>
      <c r="J719" s="129"/>
      <c r="R719" s="64"/>
      <c r="S719" s="64"/>
      <c r="T719" s="64"/>
      <c r="U719" s="64"/>
      <c r="AC719" s="64"/>
      <c r="AD719" s="64"/>
    </row>
    <row r="720" spans="7:30" ht="14.25" customHeight="1">
      <c r="G720" s="64"/>
      <c r="H720" s="129"/>
      <c r="I720" s="129"/>
      <c r="J720" s="129"/>
      <c r="R720" s="64"/>
      <c r="S720" s="64"/>
      <c r="T720" s="64"/>
      <c r="U720" s="64"/>
      <c r="AC720" s="64"/>
      <c r="AD720" s="64"/>
    </row>
    <row r="721" spans="7:30" ht="14.25" customHeight="1">
      <c r="G721" s="64"/>
      <c r="H721" s="129"/>
      <c r="I721" s="129"/>
      <c r="J721" s="129"/>
      <c r="R721" s="64"/>
      <c r="S721" s="64"/>
      <c r="T721" s="64"/>
      <c r="U721" s="64"/>
      <c r="AC721" s="64"/>
      <c r="AD721" s="64"/>
    </row>
    <row r="722" spans="7:30" ht="14.25" customHeight="1">
      <c r="G722" s="64"/>
      <c r="H722" s="129"/>
      <c r="I722" s="129"/>
      <c r="J722" s="129"/>
      <c r="R722" s="64"/>
      <c r="S722" s="64"/>
      <c r="T722" s="64"/>
      <c r="U722" s="64"/>
      <c r="AC722" s="64"/>
      <c r="AD722" s="64"/>
    </row>
    <row r="723" spans="7:30" ht="14.25" customHeight="1">
      <c r="G723" s="64"/>
      <c r="H723" s="129"/>
      <c r="I723" s="129"/>
      <c r="J723" s="129"/>
      <c r="R723" s="64"/>
      <c r="S723" s="64"/>
      <c r="T723" s="64"/>
      <c r="U723" s="64"/>
      <c r="AC723" s="64"/>
      <c r="AD723" s="64"/>
    </row>
    <row r="724" spans="7:30" ht="14.25" customHeight="1">
      <c r="G724" s="64"/>
      <c r="H724" s="129"/>
      <c r="I724" s="129"/>
      <c r="J724" s="129"/>
      <c r="R724" s="64"/>
      <c r="S724" s="64"/>
      <c r="T724" s="64"/>
      <c r="U724" s="64"/>
      <c r="AC724" s="64"/>
      <c r="AD724" s="64"/>
    </row>
    <row r="725" spans="7:30" ht="14.25" customHeight="1">
      <c r="G725" s="64"/>
      <c r="H725" s="129"/>
      <c r="I725" s="129"/>
      <c r="J725" s="129"/>
      <c r="R725" s="64"/>
      <c r="S725" s="64"/>
      <c r="T725" s="64"/>
      <c r="U725" s="64"/>
      <c r="AC725" s="64"/>
      <c r="AD725" s="64"/>
    </row>
    <row r="726" spans="7:30" ht="14.25" customHeight="1">
      <c r="G726" s="64"/>
      <c r="H726" s="129"/>
      <c r="I726" s="129"/>
      <c r="J726" s="129"/>
      <c r="R726" s="64"/>
      <c r="S726" s="64"/>
      <c r="T726" s="64"/>
      <c r="U726" s="64"/>
      <c r="AC726" s="64"/>
      <c r="AD726" s="64"/>
    </row>
    <row r="727" spans="7:30" ht="14.25" customHeight="1">
      <c r="G727" s="64"/>
      <c r="H727" s="129"/>
      <c r="I727" s="129"/>
      <c r="J727" s="129"/>
      <c r="R727" s="64"/>
      <c r="S727" s="64"/>
      <c r="T727" s="64"/>
      <c r="U727" s="64"/>
      <c r="AC727" s="64"/>
      <c r="AD727" s="64"/>
    </row>
    <row r="728" spans="7:30" ht="14.25" customHeight="1">
      <c r="G728" s="64"/>
      <c r="H728" s="129"/>
      <c r="I728" s="129"/>
      <c r="J728" s="129"/>
      <c r="R728" s="64"/>
      <c r="S728" s="64"/>
      <c r="T728" s="64"/>
      <c r="U728" s="64"/>
      <c r="AC728" s="64"/>
      <c r="AD728" s="64"/>
    </row>
    <row r="729" spans="7:30" ht="14.25" customHeight="1">
      <c r="G729" s="64"/>
      <c r="H729" s="129"/>
      <c r="I729" s="129"/>
      <c r="J729" s="129"/>
      <c r="R729" s="64"/>
      <c r="S729" s="64"/>
      <c r="T729" s="64"/>
      <c r="U729" s="64"/>
      <c r="AC729" s="64"/>
      <c r="AD729" s="64"/>
    </row>
    <row r="730" spans="7:30" ht="14.25" customHeight="1">
      <c r="G730" s="64"/>
      <c r="H730" s="129"/>
      <c r="I730" s="129"/>
      <c r="J730" s="129"/>
      <c r="R730" s="64"/>
      <c r="S730" s="64"/>
      <c r="T730" s="64"/>
      <c r="U730" s="64"/>
      <c r="AC730" s="64"/>
      <c r="AD730" s="64"/>
    </row>
    <row r="731" spans="7:30" ht="14.25" customHeight="1">
      <c r="G731" s="64"/>
      <c r="H731" s="129"/>
      <c r="I731" s="129"/>
      <c r="J731" s="129"/>
      <c r="R731" s="64"/>
      <c r="S731" s="64"/>
      <c r="T731" s="64"/>
      <c r="U731" s="64"/>
      <c r="AC731" s="64"/>
      <c r="AD731" s="64"/>
    </row>
    <row r="732" spans="7:30" ht="14.25" customHeight="1">
      <c r="G732" s="64"/>
      <c r="H732" s="129"/>
      <c r="I732" s="129"/>
      <c r="J732" s="129"/>
      <c r="R732" s="64"/>
      <c r="S732" s="64"/>
      <c r="T732" s="64"/>
      <c r="U732" s="64"/>
      <c r="AC732" s="64"/>
      <c r="AD732" s="64"/>
    </row>
    <row r="733" spans="7:30" ht="14.25" customHeight="1">
      <c r="G733" s="64"/>
      <c r="H733" s="129"/>
      <c r="I733" s="129"/>
      <c r="J733" s="129"/>
      <c r="R733" s="64"/>
      <c r="S733" s="64"/>
      <c r="T733" s="64"/>
      <c r="U733" s="64"/>
      <c r="AC733" s="64"/>
      <c r="AD733" s="64"/>
    </row>
    <row r="734" spans="7:30" ht="14.25" customHeight="1">
      <c r="G734" s="64"/>
      <c r="H734" s="129"/>
      <c r="I734" s="129"/>
      <c r="J734" s="129"/>
      <c r="R734" s="64"/>
      <c r="S734" s="64"/>
      <c r="T734" s="64"/>
      <c r="U734" s="64"/>
      <c r="AC734" s="64"/>
      <c r="AD734" s="64"/>
    </row>
    <row r="735" spans="7:30" ht="14.25" customHeight="1">
      <c r="G735" s="64"/>
      <c r="H735" s="129"/>
      <c r="I735" s="129"/>
      <c r="J735" s="129"/>
      <c r="R735" s="64"/>
      <c r="S735" s="64"/>
      <c r="T735" s="64"/>
      <c r="U735" s="64"/>
      <c r="AC735" s="64"/>
      <c r="AD735" s="64"/>
    </row>
    <row r="736" spans="7:30" ht="14.25" customHeight="1">
      <c r="G736" s="64"/>
      <c r="H736" s="129"/>
      <c r="I736" s="129"/>
      <c r="J736" s="129"/>
      <c r="R736" s="64"/>
      <c r="S736" s="64"/>
      <c r="T736" s="64"/>
      <c r="U736" s="64"/>
      <c r="AC736" s="64"/>
      <c r="AD736" s="64"/>
    </row>
    <row r="737" spans="7:30" ht="14.25" customHeight="1">
      <c r="G737" s="64"/>
      <c r="H737" s="129"/>
      <c r="I737" s="129"/>
      <c r="J737" s="129"/>
      <c r="R737" s="64"/>
      <c r="S737" s="64"/>
      <c r="T737" s="64"/>
      <c r="U737" s="64"/>
      <c r="AC737" s="64"/>
      <c r="AD737" s="64"/>
    </row>
    <row r="738" spans="7:30" ht="14.25" customHeight="1">
      <c r="G738" s="64"/>
      <c r="H738" s="129"/>
      <c r="I738" s="129"/>
      <c r="J738" s="129"/>
      <c r="R738" s="64"/>
      <c r="S738" s="64"/>
      <c r="T738" s="64"/>
      <c r="U738" s="64"/>
      <c r="AC738" s="64"/>
      <c r="AD738" s="64"/>
    </row>
    <row r="739" spans="7:30" ht="14.25" customHeight="1">
      <c r="G739" s="64"/>
      <c r="H739" s="129"/>
      <c r="I739" s="129"/>
      <c r="J739" s="129"/>
      <c r="R739" s="64"/>
      <c r="S739" s="64"/>
      <c r="T739" s="64"/>
      <c r="U739" s="64"/>
      <c r="AC739" s="64"/>
      <c r="AD739" s="64"/>
    </row>
    <row r="740" spans="7:30" ht="14.25" customHeight="1">
      <c r="G740" s="64"/>
      <c r="H740" s="129"/>
      <c r="I740" s="129"/>
      <c r="J740" s="129"/>
      <c r="R740" s="64"/>
      <c r="S740" s="64"/>
      <c r="T740" s="64"/>
      <c r="U740" s="64"/>
      <c r="AC740" s="64"/>
      <c r="AD740" s="64"/>
    </row>
    <row r="741" spans="7:30" ht="14.25" customHeight="1">
      <c r="G741" s="64"/>
      <c r="H741" s="129"/>
      <c r="I741" s="129"/>
      <c r="J741" s="129"/>
      <c r="R741" s="64"/>
      <c r="S741" s="64"/>
      <c r="T741" s="64"/>
      <c r="U741" s="64"/>
      <c r="AC741" s="64"/>
      <c r="AD741" s="64"/>
    </row>
    <row r="742" spans="7:30" ht="14.25" customHeight="1">
      <c r="G742" s="64"/>
      <c r="H742" s="129"/>
      <c r="I742" s="129"/>
      <c r="J742" s="129"/>
      <c r="R742" s="64"/>
      <c r="S742" s="64"/>
      <c r="T742" s="64"/>
      <c r="U742" s="64"/>
      <c r="AC742" s="64"/>
      <c r="AD742" s="64"/>
    </row>
    <row r="743" spans="7:30" ht="14.25" customHeight="1">
      <c r="G743" s="64"/>
      <c r="H743" s="129"/>
      <c r="I743" s="129"/>
      <c r="J743" s="129"/>
      <c r="R743" s="64"/>
      <c r="S743" s="64"/>
      <c r="T743" s="64"/>
      <c r="U743" s="64"/>
      <c r="AC743" s="64"/>
      <c r="AD743" s="64"/>
    </row>
    <row r="744" spans="7:30" ht="14.25" customHeight="1">
      <c r="G744" s="64"/>
      <c r="H744" s="129"/>
      <c r="I744" s="129"/>
      <c r="J744" s="129"/>
      <c r="R744" s="64"/>
      <c r="S744" s="64"/>
      <c r="T744" s="64"/>
      <c r="U744" s="64"/>
      <c r="AC744" s="64"/>
      <c r="AD744" s="64"/>
    </row>
    <row r="745" spans="7:30" ht="14.25" customHeight="1">
      <c r="G745" s="64"/>
      <c r="H745" s="129"/>
      <c r="I745" s="129"/>
      <c r="J745" s="129"/>
      <c r="R745" s="64"/>
      <c r="S745" s="64"/>
      <c r="T745" s="64"/>
      <c r="U745" s="64"/>
      <c r="AC745" s="64"/>
      <c r="AD745" s="64"/>
    </row>
    <row r="746" spans="7:30" ht="14.25" customHeight="1">
      <c r="G746" s="64"/>
      <c r="H746" s="129"/>
      <c r="I746" s="129"/>
      <c r="J746" s="129"/>
      <c r="R746" s="64"/>
      <c r="S746" s="64"/>
      <c r="T746" s="64"/>
      <c r="U746" s="64"/>
      <c r="AC746" s="64"/>
      <c r="AD746" s="64"/>
    </row>
    <row r="747" spans="7:30" ht="14.25" customHeight="1">
      <c r="G747" s="64"/>
      <c r="H747" s="129"/>
      <c r="I747" s="129"/>
      <c r="J747" s="129"/>
      <c r="R747" s="64"/>
      <c r="S747" s="64"/>
      <c r="T747" s="64"/>
      <c r="U747" s="64"/>
      <c r="AC747" s="64"/>
      <c r="AD747" s="64"/>
    </row>
    <row r="748" spans="7:30" ht="14.25" customHeight="1">
      <c r="G748" s="64"/>
      <c r="H748" s="129"/>
      <c r="I748" s="129"/>
      <c r="J748" s="129"/>
      <c r="R748" s="64"/>
      <c r="S748" s="64"/>
      <c r="T748" s="64"/>
      <c r="U748" s="64"/>
      <c r="AC748" s="64"/>
      <c r="AD748" s="64"/>
    </row>
    <row r="749" spans="7:30" ht="14.25" customHeight="1">
      <c r="G749" s="64"/>
      <c r="H749" s="129"/>
      <c r="I749" s="129"/>
      <c r="J749" s="129"/>
      <c r="R749" s="64"/>
      <c r="S749" s="64"/>
      <c r="T749" s="64"/>
      <c r="U749" s="64"/>
      <c r="AC749" s="64"/>
      <c r="AD749" s="64"/>
    </row>
    <row r="750" spans="7:30" ht="14.25" customHeight="1">
      <c r="G750" s="64"/>
      <c r="H750" s="129"/>
      <c r="I750" s="129"/>
      <c r="J750" s="129"/>
      <c r="R750" s="64"/>
      <c r="S750" s="64"/>
      <c r="T750" s="64"/>
      <c r="U750" s="64"/>
      <c r="AC750" s="64"/>
      <c r="AD750" s="64"/>
    </row>
    <row r="751" spans="7:30" ht="14.25" customHeight="1">
      <c r="G751" s="64"/>
      <c r="H751" s="129"/>
      <c r="I751" s="129"/>
      <c r="J751" s="129"/>
      <c r="R751" s="64"/>
      <c r="S751" s="64"/>
      <c r="T751" s="64"/>
      <c r="U751" s="64"/>
      <c r="AC751" s="64"/>
      <c r="AD751" s="64"/>
    </row>
    <row r="752" spans="7:30" ht="14.25" customHeight="1">
      <c r="G752" s="64"/>
      <c r="H752" s="129"/>
      <c r="I752" s="129"/>
      <c r="J752" s="129"/>
      <c r="R752" s="64"/>
      <c r="S752" s="64"/>
      <c r="T752" s="64"/>
      <c r="U752" s="64"/>
      <c r="AC752" s="64"/>
      <c r="AD752" s="64"/>
    </row>
    <row r="753" spans="7:30" ht="14.25" customHeight="1">
      <c r="G753" s="64"/>
      <c r="H753" s="129"/>
      <c r="I753" s="129"/>
      <c r="J753" s="129"/>
      <c r="R753" s="64"/>
      <c r="S753" s="64"/>
      <c r="T753" s="64"/>
      <c r="U753" s="64"/>
      <c r="AC753" s="64"/>
      <c r="AD753" s="64"/>
    </row>
    <row r="754" spans="7:30" ht="14.25" customHeight="1">
      <c r="G754" s="64"/>
      <c r="H754" s="129"/>
      <c r="I754" s="129"/>
      <c r="J754" s="129"/>
      <c r="R754" s="64"/>
      <c r="S754" s="64"/>
      <c r="T754" s="64"/>
      <c r="U754" s="64"/>
      <c r="AC754" s="64"/>
      <c r="AD754" s="64"/>
    </row>
    <row r="755" spans="7:30" ht="14.25" customHeight="1">
      <c r="G755" s="64"/>
      <c r="H755" s="129"/>
      <c r="I755" s="129"/>
      <c r="J755" s="129"/>
      <c r="R755" s="64"/>
      <c r="S755" s="64"/>
      <c r="T755" s="64"/>
      <c r="U755" s="64"/>
      <c r="AC755" s="64"/>
      <c r="AD755" s="64"/>
    </row>
    <row r="756" spans="7:30" ht="14.25" customHeight="1">
      <c r="G756" s="64"/>
      <c r="H756" s="129"/>
      <c r="I756" s="129"/>
      <c r="J756" s="129"/>
      <c r="R756" s="64"/>
      <c r="S756" s="64"/>
      <c r="T756" s="64"/>
      <c r="U756" s="64"/>
      <c r="AC756" s="64"/>
      <c r="AD756" s="64"/>
    </row>
    <row r="757" spans="7:30" ht="14.25" customHeight="1">
      <c r="G757" s="64"/>
      <c r="H757" s="129"/>
      <c r="I757" s="129"/>
      <c r="J757" s="129"/>
      <c r="R757" s="64"/>
      <c r="S757" s="64"/>
      <c r="T757" s="64"/>
      <c r="U757" s="64"/>
      <c r="AC757" s="64"/>
      <c r="AD757" s="64"/>
    </row>
    <row r="758" spans="7:30" ht="14.25" customHeight="1">
      <c r="G758" s="64"/>
      <c r="H758" s="129"/>
      <c r="I758" s="129"/>
      <c r="J758" s="129"/>
      <c r="R758" s="64"/>
      <c r="S758" s="64"/>
      <c r="T758" s="64"/>
      <c r="U758" s="64"/>
      <c r="AC758" s="64"/>
      <c r="AD758" s="64"/>
    </row>
    <row r="759" spans="7:30" ht="14.25" customHeight="1">
      <c r="G759" s="64"/>
      <c r="H759" s="129"/>
      <c r="I759" s="129"/>
      <c r="J759" s="129"/>
      <c r="R759" s="64"/>
      <c r="S759" s="64"/>
      <c r="T759" s="64"/>
      <c r="U759" s="64"/>
      <c r="AC759" s="64"/>
      <c r="AD759" s="64"/>
    </row>
    <row r="760" spans="7:30" ht="14.25" customHeight="1">
      <c r="G760" s="64"/>
      <c r="H760" s="129"/>
      <c r="I760" s="129"/>
      <c r="J760" s="129"/>
      <c r="R760" s="64"/>
      <c r="S760" s="64"/>
      <c r="T760" s="64"/>
      <c r="U760" s="64"/>
      <c r="AC760" s="64"/>
      <c r="AD760" s="64"/>
    </row>
    <row r="761" spans="7:30" ht="14.25" customHeight="1">
      <c r="G761" s="64"/>
      <c r="H761" s="129"/>
      <c r="I761" s="129"/>
      <c r="J761" s="129"/>
      <c r="R761" s="64"/>
      <c r="S761" s="64"/>
      <c r="T761" s="64"/>
      <c r="U761" s="64"/>
      <c r="AC761" s="64"/>
      <c r="AD761" s="64"/>
    </row>
    <row r="762" spans="7:30" ht="14.25" customHeight="1">
      <c r="G762" s="64"/>
      <c r="H762" s="129"/>
      <c r="I762" s="129"/>
      <c r="J762" s="129"/>
      <c r="R762" s="64"/>
      <c r="S762" s="64"/>
      <c r="T762" s="64"/>
      <c r="U762" s="64"/>
      <c r="AC762" s="64"/>
      <c r="AD762" s="64"/>
    </row>
    <row r="763" spans="7:30" ht="14.25" customHeight="1">
      <c r="G763" s="64"/>
      <c r="H763" s="129"/>
      <c r="I763" s="129"/>
      <c r="J763" s="129"/>
      <c r="R763" s="64"/>
      <c r="S763" s="64"/>
      <c r="T763" s="64"/>
      <c r="U763" s="64"/>
      <c r="AC763" s="64"/>
      <c r="AD763" s="64"/>
    </row>
    <row r="764" spans="7:30" ht="14.25" customHeight="1">
      <c r="G764" s="64"/>
      <c r="H764" s="129"/>
      <c r="I764" s="129"/>
      <c r="J764" s="129"/>
      <c r="R764" s="64"/>
      <c r="S764" s="64"/>
      <c r="T764" s="64"/>
      <c r="U764" s="64"/>
      <c r="AC764" s="64"/>
      <c r="AD764" s="64"/>
    </row>
    <row r="765" spans="7:30" ht="14.25" customHeight="1">
      <c r="G765" s="64"/>
      <c r="H765" s="129"/>
      <c r="I765" s="129"/>
      <c r="J765" s="129"/>
      <c r="R765" s="64"/>
      <c r="S765" s="64"/>
      <c r="T765" s="64"/>
      <c r="U765" s="64"/>
      <c r="AC765" s="64"/>
      <c r="AD765" s="64"/>
    </row>
    <row r="766" spans="7:30" ht="14.25" customHeight="1">
      <c r="G766" s="64"/>
      <c r="H766" s="129"/>
      <c r="I766" s="129"/>
      <c r="J766" s="129"/>
      <c r="R766" s="64"/>
      <c r="S766" s="64"/>
      <c r="T766" s="64"/>
      <c r="U766" s="64"/>
      <c r="AC766" s="64"/>
      <c r="AD766" s="64"/>
    </row>
    <row r="767" spans="7:30" ht="14.25" customHeight="1">
      <c r="G767" s="64"/>
      <c r="H767" s="129"/>
      <c r="I767" s="129"/>
      <c r="J767" s="129"/>
      <c r="R767" s="64"/>
      <c r="S767" s="64"/>
      <c r="T767" s="64"/>
      <c r="U767" s="64"/>
      <c r="AC767" s="64"/>
      <c r="AD767" s="64"/>
    </row>
    <row r="768" spans="7:30" ht="14.25" customHeight="1">
      <c r="G768" s="64"/>
      <c r="H768" s="129"/>
      <c r="I768" s="129"/>
      <c r="J768" s="129"/>
      <c r="R768" s="64"/>
      <c r="S768" s="64"/>
      <c r="T768" s="64"/>
      <c r="U768" s="64"/>
      <c r="AC768" s="64"/>
      <c r="AD768" s="64"/>
    </row>
    <row r="769" spans="7:30" ht="14.25" customHeight="1">
      <c r="G769" s="64"/>
      <c r="H769" s="129"/>
      <c r="I769" s="129"/>
      <c r="J769" s="129"/>
      <c r="R769" s="64"/>
      <c r="S769" s="64"/>
      <c r="T769" s="64"/>
      <c r="U769" s="64"/>
      <c r="AC769" s="64"/>
      <c r="AD769" s="64"/>
    </row>
    <row r="770" spans="7:30" ht="14.25" customHeight="1">
      <c r="G770" s="64"/>
      <c r="H770" s="129"/>
      <c r="I770" s="129"/>
      <c r="J770" s="129"/>
      <c r="R770" s="64"/>
      <c r="S770" s="64"/>
      <c r="T770" s="64"/>
      <c r="U770" s="64"/>
      <c r="AC770" s="64"/>
      <c r="AD770" s="64"/>
    </row>
    <row r="771" spans="7:30" ht="14.25" customHeight="1">
      <c r="G771" s="64"/>
      <c r="H771" s="129"/>
      <c r="I771" s="129"/>
      <c r="J771" s="129"/>
      <c r="R771" s="64"/>
      <c r="S771" s="64"/>
      <c r="T771" s="64"/>
      <c r="U771" s="64"/>
      <c r="AC771" s="64"/>
      <c r="AD771" s="64"/>
    </row>
    <row r="772" spans="7:30" ht="14.25" customHeight="1">
      <c r="G772" s="64"/>
      <c r="H772" s="129"/>
      <c r="I772" s="129"/>
      <c r="J772" s="129"/>
      <c r="R772" s="64"/>
      <c r="S772" s="64"/>
      <c r="T772" s="64"/>
      <c r="U772" s="64"/>
      <c r="AC772" s="64"/>
      <c r="AD772" s="64"/>
    </row>
    <row r="773" spans="7:30" ht="14.25" customHeight="1">
      <c r="G773" s="64"/>
      <c r="H773" s="129"/>
      <c r="I773" s="129"/>
      <c r="J773" s="129"/>
      <c r="R773" s="64"/>
      <c r="S773" s="64"/>
      <c r="T773" s="64"/>
      <c r="U773" s="64"/>
      <c r="AC773" s="64"/>
      <c r="AD773" s="64"/>
    </row>
    <row r="774" spans="7:30" ht="14.25" customHeight="1">
      <c r="G774" s="64"/>
      <c r="H774" s="129"/>
      <c r="I774" s="129"/>
      <c r="J774" s="129"/>
      <c r="R774" s="64"/>
      <c r="S774" s="64"/>
      <c r="T774" s="64"/>
      <c r="U774" s="64"/>
      <c r="AC774" s="64"/>
      <c r="AD774" s="64"/>
    </row>
    <row r="775" spans="7:30" ht="14.25" customHeight="1">
      <c r="G775" s="64"/>
      <c r="H775" s="129"/>
      <c r="I775" s="129"/>
      <c r="J775" s="129"/>
      <c r="R775" s="64"/>
      <c r="S775" s="64"/>
      <c r="T775" s="64"/>
      <c r="U775" s="64"/>
      <c r="AC775" s="64"/>
      <c r="AD775" s="64"/>
    </row>
    <row r="776" spans="7:30" ht="14.25" customHeight="1">
      <c r="G776" s="64"/>
      <c r="H776" s="129"/>
      <c r="I776" s="129"/>
      <c r="J776" s="129"/>
      <c r="R776" s="64"/>
      <c r="S776" s="64"/>
      <c r="T776" s="64"/>
      <c r="U776" s="64"/>
      <c r="AC776" s="64"/>
      <c r="AD776" s="64"/>
    </row>
    <row r="777" spans="7:30" ht="14.25" customHeight="1">
      <c r="G777" s="64"/>
      <c r="H777" s="129"/>
      <c r="I777" s="129"/>
      <c r="J777" s="129"/>
      <c r="R777" s="64"/>
      <c r="S777" s="64"/>
      <c r="T777" s="64"/>
      <c r="U777" s="64"/>
      <c r="AC777" s="64"/>
      <c r="AD777" s="64"/>
    </row>
    <row r="778" spans="7:30" ht="14.25" customHeight="1">
      <c r="G778" s="64"/>
      <c r="H778" s="129"/>
      <c r="I778" s="129"/>
      <c r="J778" s="129"/>
      <c r="R778" s="64"/>
      <c r="S778" s="64"/>
      <c r="T778" s="64"/>
      <c r="U778" s="64"/>
      <c r="AC778" s="64"/>
      <c r="AD778" s="64"/>
    </row>
    <row r="779" spans="7:30" ht="14.25" customHeight="1">
      <c r="G779" s="64"/>
      <c r="H779" s="129"/>
      <c r="I779" s="129"/>
      <c r="J779" s="129"/>
      <c r="R779" s="64"/>
      <c r="S779" s="64"/>
      <c r="T779" s="64"/>
      <c r="U779" s="64"/>
      <c r="AC779" s="64"/>
      <c r="AD779" s="64"/>
    </row>
    <row r="780" spans="7:30" ht="14.25" customHeight="1">
      <c r="G780" s="64"/>
      <c r="H780" s="129"/>
      <c r="I780" s="129"/>
      <c r="J780" s="129"/>
      <c r="R780" s="64"/>
      <c r="S780" s="64"/>
      <c r="T780" s="64"/>
      <c r="U780" s="64"/>
      <c r="AC780" s="64"/>
      <c r="AD780" s="64"/>
    </row>
    <row r="781" spans="7:30" ht="14.25" customHeight="1">
      <c r="G781" s="64"/>
      <c r="H781" s="129"/>
      <c r="I781" s="129"/>
      <c r="J781" s="129"/>
      <c r="R781" s="64"/>
      <c r="S781" s="64"/>
      <c r="T781" s="64"/>
      <c r="U781" s="64"/>
      <c r="AC781" s="64"/>
      <c r="AD781" s="64"/>
    </row>
    <row r="782" spans="7:30" ht="14.25" customHeight="1">
      <c r="G782" s="64"/>
      <c r="H782" s="129"/>
      <c r="I782" s="129"/>
      <c r="J782" s="129"/>
      <c r="R782" s="64"/>
      <c r="S782" s="64"/>
      <c r="T782" s="64"/>
      <c r="U782" s="64"/>
      <c r="AC782" s="64"/>
      <c r="AD782" s="64"/>
    </row>
    <row r="783" spans="7:30" ht="14.25" customHeight="1">
      <c r="G783" s="64"/>
      <c r="H783" s="129"/>
      <c r="I783" s="129"/>
      <c r="J783" s="129"/>
      <c r="R783" s="64"/>
      <c r="S783" s="64"/>
      <c r="T783" s="64"/>
      <c r="U783" s="64"/>
      <c r="AC783" s="64"/>
      <c r="AD783" s="64"/>
    </row>
    <row r="784" spans="7:30" ht="14.25" customHeight="1">
      <c r="G784" s="64"/>
      <c r="H784" s="129"/>
      <c r="I784" s="129"/>
      <c r="J784" s="129"/>
      <c r="R784" s="64"/>
      <c r="S784" s="64"/>
      <c r="T784" s="64"/>
      <c r="U784" s="64"/>
      <c r="AC784" s="64"/>
      <c r="AD784" s="64"/>
    </row>
    <row r="785" spans="7:30" ht="14.25" customHeight="1">
      <c r="G785" s="64"/>
      <c r="H785" s="129"/>
      <c r="I785" s="129"/>
      <c r="J785" s="129"/>
      <c r="R785" s="64"/>
      <c r="S785" s="64"/>
      <c r="T785" s="64"/>
      <c r="U785" s="64"/>
      <c r="AC785" s="64"/>
      <c r="AD785" s="64"/>
    </row>
    <row r="786" spans="7:30" ht="14.25" customHeight="1">
      <c r="G786" s="64"/>
      <c r="H786" s="129"/>
      <c r="I786" s="129"/>
      <c r="J786" s="129"/>
      <c r="R786" s="64"/>
      <c r="S786" s="64"/>
      <c r="T786" s="64"/>
      <c r="U786" s="64"/>
      <c r="AC786" s="64"/>
      <c r="AD786" s="64"/>
    </row>
    <row r="787" spans="7:30" ht="14.25" customHeight="1">
      <c r="G787" s="64"/>
      <c r="H787" s="129"/>
      <c r="I787" s="129"/>
      <c r="J787" s="129"/>
      <c r="R787" s="64"/>
      <c r="S787" s="64"/>
      <c r="T787" s="64"/>
      <c r="U787" s="64"/>
      <c r="AC787" s="64"/>
      <c r="AD787" s="64"/>
    </row>
    <row r="788" spans="7:30" ht="14.25" customHeight="1">
      <c r="G788" s="64"/>
      <c r="H788" s="129"/>
      <c r="I788" s="129"/>
      <c r="J788" s="129"/>
      <c r="R788" s="64"/>
      <c r="S788" s="64"/>
      <c r="T788" s="64"/>
      <c r="U788" s="64"/>
      <c r="AC788" s="64"/>
      <c r="AD788" s="64"/>
    </row>
    <row r="789" spans="7:30" ht="14.25" customHeight="1">
      <c r="G789" s="64"/>
      <c r="H789" s="129"/>
      <c r="I789" s="129"/>
      <c r="J789" s="129"/>
      <c r="R789" s="64"/>
      <c r="S789" s="64"/>
      <c r="T789" s="64"/>
      <c r="U789" s="64"/>
      <c r="AC789" s="64"/>
      <c r="AD789" s="64"/>
    </row>
    <row r="790" spans="7:30" ht="14.25" customHeight="1">
      <c r="G790" s="64"/>
      <c r="H790" s="129"/>
      <c r="I790" s="129"/>
      <c r="J790" s="129"/>
      <c r="R790" s="64"/>
      <c r="S790" s="64"/>
      <c r="T790" s="64"/>
      <c r="U790" s="64"/>
      <c r="AC790" s="64"/>
      <c r="AD790" s="64"/>
    </row>
    <row r="791" spans="7:30" ht="14.25" customHeight="1">
      <c r="G791" s="64"/>
      <c r="H791" s="129"/>
      <c r="I791" s="129"/>
      <c r="J791" s="129"/>
      <c r="R791" s="64"/>
      <c r="S791" s="64"/>
      <c r="T791" s="64"/>
      <c r="U791" s="64"/>
      <c r="AC791" s="64"/>
      <c r="AD791" s="64"/>
    </row>
    <row r="792" spans="7:30" ht="14.25" customHeight="1">
      <c r="G792" s="64"/>
      <c r="H792" s="129"/>
      <c r="I792" s="129"/>
      <c r="J792" s="129"/>
      <c r="R792" s="64"/>
      <c r="S792" s="64"/>
      <c r="T792" s="64"/>
      <c r="U792" s="64"/>
      <c r="AC792" s="64"/>
      <c r="AD792" s="64"/>
    </row>
    <row r="793" spans="7:30" ht="14.25" customHeight="1">
      <c r="G793" s="64"/>
      <c r="H793" s="129"/>
      <c r="I793" s="129"/>
      <c r="J793" s="129"/>
      <c r="R793" s="64"/>
      <c r="S793" s="64"/>
      <c r="T793" s="64"/>
      <c r="U793" s="64"/>
      <c r="AC793" s="64"/>
      <c r="AD793" s="64"/>
    </row>
    <row r="794" spans="7:30" ht="14.25" customHeight="1">
      <c r="G794" s="64"/>
      <c r="H794" s="129"/>
      <c r="I794" s="129"/>
      <c r="J794" s="129"/>
      <c r="R794" s="64"/>
      <c r="S794" s="64"/>
      <c r="T794" s="64"/>
      <c r="U794" s="64"/>
      <c r="AC794" s="64"/>
      <c r="AD794" s="64"/>
    </row>
    <row r="795" spans="7:30" ht="14.25" customHeight="1">
      <c r="G795" s="64"/>
      <c r="H795" s="129"/>
      <c r="I795" s="129"/>
      <c r="J795" s="129"/>
      <c r="R795" s="64"/>
      <c r="S795" s="64"/>
      <c r="T795" s="64"/>
      <c r="U795" s="64"/>
      <c r="AC795" s="64"/>
      <c r="AD795" s="64"/>
    </row>
    <row r="796" spans="7:30" ht="14.25" customHeight="1">
      <c r="G796" s="64"/>
      <c r="H796" s="129"/>
      <c r="I796" s="129"/>
      <c r="J796" s="129"/>
      <c r="R796" s="64"/>
      <c r="S796" s="64"/>
      <c r="T796" s="64"/>
      <c r="U796" s="64"/>
      <c r="AC796" s="64"/>
      <c r="AD796" s="64"/>
    </row>
    <row r="797" spans="7:30" ht="14.25" customHeight="1">
      <c r="G797" s="64"/>
      <c r="H797" s="129"/>
      <c r="I797" s="129"/>
      <c r="J797" s="129"/>
      <c r="R797" s="64"/>
      <c r="S797" s="64"/>
      <c r="T797" s="64"/>
      <c r="U797" s="64"/>
      <c r="AC797" s="64"/>
      <c r="AD797" s="64"/>
    </row>
    <row r="798" spans="7:30" ht="14.25" customHeight="1">
      <c r="G798" s="64"/>
      <c r="H798" s="129"/>
      <c r="I798" s="129"/>
      <c r="J798" s="129"/>
      <c r="R798" s="64"/>
      <c r="S798" s="64"/>
      <c r="T798" s="64"/>
      <c r="U798" s="64"/>
      <c r="AC798" s="64"/>
      <c r="AD798" s="64"/>
    </row>
    <row r="799" spans="7:30" ht="14.25" customHeight="1">
      <c r="G799" s="64"/>
      <c r="H799" s="129"/>
      <c r="I799" s="129"/>
      <c r="J799" s="129"/>
      <c r="R799" s="64"/>
      <c r="S799" s="64"/>
      <c r="T799" s="64"/>
      <c r="U799" s="64"/>
      <c r="AC799" s="64"/>
      <c r="AD799" s="64"/>
    </row>
    <row r="800" spans="7:30" ht="14.25" customHeight="1">
      <c r="G800" s="64"/>
      <c r="H800" s="129"/>
      <c r="I800" s="129"/>
      <c r="J800" s="129"/>
      <c r="R800" s="64"/>
      <c r="S800" s="64"/>
      <c r="T800" s="64"/>
      <c r="U800" s="64"/>
      <c r="AC800" s="64"/>
      <c r="AD800" s="64"/>
    </row>
    <row r="801" spans="7:30" ht="14.25" customHeight="1">
      <c r="G801" s="64"/>
      <c r="H801" s="129"/>
      <c r="I801" s="129"/>
      <c r="J801" s="129"/>
      <c r="R801" s="64"/>
      <c r="S801" s="64"/>
      <c r="T801" s="64"/>
      <c r="U801" s="64"/>
      <c r="AC801" s="64"/>
      <c r="AD801" s="64"/>
    </row>
    <row r="802" spans="7:30" ht="14.25" customHeight="1">
      <c r="G802" s="64"/>
      <c r="H802" s="129"/>
      <c r="I802" s="129"/>
      <c r="J802" s="129"/>
      <c r="R802" s="64"/>
      <c r="S802" s="64"/>
      <c r="T802" s="64"/>
      <c r="U802" s="64"/>
      <c r="AC802" s="64"/>
      <c r="AD802" s="64"/>
    </row>
    <row r="803" spans="7:30" ht="14.25" customHeight="1">
      <c r="G803" s="64"/>
      <c r="H803" s="129"/>
      <c r="I803" s="129"/>
      <c r="J803" s="129"/>
      <c r="R803" s="64"/>
      <c r="S803" s="64"/>
      <c r="T803" s="64"/>
      <c r="U803" s="64"/>
      <c r="AC803" s="64"/>
      <c r="AD803" s="64"/>
    </row>
    <row r="804" spans="7:30" ht="14.25" customHeight="1">
      <c r="G804" s="64"/>
      <c r="H804" s="129"/>
      <c r="I804" s="129"/>
      <c r="J804" s="129"/>
      <c r="R804" s="64"/>
      <c r="S804" s="64"/>
      <c r="T804" s="64"/>
      <c r="U804" s="64"/>
      <c r="AC804" s="64"/>
      <c r="AD804" s="64"/>
    </row>
    <row r="805" spans="7:30" ht="14.25" customHeight="1">
      <c r="G805" s="64"/>
      <c r="H805" s="129"/>
      <c r="I805" s="129"/>
      <c r="J805" s="129"/>
      <c r="R805" s="64"/>
      <c r="S805" s="64"/>
      <c r="T805" s="64"/>
      <c r="U805" s="64"/>
      <c r="AC805" s="64"/>
      <c r="AD805" s="64"/>
    </row>
    <row r="806" spans="7:30" ht="14.25" customHeight="1">
      <c r="G806" s="64"/>
      <c r="H806" s="129"/>
      <c r="I806" s="129"/>
      <c r="J806" s="129"/>
      <c r="R806" s="64"/>
      <c r="S806" s="64"/>
      <c r="T806" s="64"/>
      <c r="U806" s="64"/>
      <c r="AC806" s="64"/>
      <c r="AD806" s="64"/>
    </row>
    <row r="807" spans="7:30" ht="14.25" customHeight="1">
      <c r="G807" s="64"/>
      <c r="H807" s="129"/>
      <c r="I807" s="129"/>
      <c r="J807" s="129"/>
      <c r="R807" s="64"/>
      <c r="S807" s="64"/>
      <c r="T807" s="64"/>
      <c r="U807" s="64"/>
      <c r="AC807" s="64"/>
      <c r="AD807" s="64"/>
    </row>
    <row r="808" spans="7:30" ht="14.25" customHeight="1">
      <c r="G808" s="64"/>
      <c r="H808" s="129"/>
      <c r="I808" s="129"/>
      <c r="J808" s="129"/>
      <c r="R808" s="64"/>
      <c r="S808" s="64"/>
      <c r="T808" s="64"/>
      <c r="U808" s="64"/>
      <c r="AC808" s="64"/>
      <c r="AD808" s="64"/>
    </row>
    <row r="809" spans="7:30" ht="14.25" customHeight="1">
      <c r="G809" s="64"/>
      <c r="H809" s="129"/>
      <c r="I809" s="129"/>
      <c r="J809" s="129"/>
      <c r="R809" s="64"/>
      <c r="S809" s="64"/>
      <c r="T809" s="64"/>
      <c r="U809" s="64"/>
      <c r="AC809" s="64"/>
      <c r="AD809" s="64"/>
    </row>
    <row r="810" spans="7:30" ht="14.25" customHeight="1">
      <c r="G810" s="64"/>
      <c r="H810" s="129"/>
      <c r="I810" s="129"/>
      <c r="J810" s="129"/>
      <c r="R810" s="64"/>
      <c r="S810" s="64"/>
      <c r="T810" s="64"/>
      <c r="U810" s="64"/>
      <c r="AC810" s="64"/>
      <c r="AD810" s="64"/>
    </row>
    <row r="811" spans="7:30" ht="14.25" customHeight="1">
      <c r="G811" s="64"/>
      <c r="H811" s="129"/>
      <c r="I811" s="129"/>
      <c r="J811" s="129"/>
      <c r="R811" s="64"/>
      <c r="S811" s="64"/>
      <c r="T811" s="64"/>
      <c r="U811" s="64"/>
      <c r="AC811" s="64"/>
      <c r="AD811" s="64"/>
    </row>
    <row r="812" spans="7:30" ht="14.25" customHeight="1">
      <c r="G812" s="64"/>
      <c r="H812" s="129"/>
      <c r="I812" s="129"/>
      <c r="J812" s="129"/>
      <c r="R812" s="64"/>
      <c r="S812" s="64"/>
      <c r="T812" s="64"/>
      <c r="U812" s="64"/>
      <c r="AC812" s="64"/>
      <c r="AD812" s="64"/>
    </row>
    <row r="813" spans="7:30" ht="14.25" customHeight="1">
      <c r="G813" s="64"/>
      <c r="H813" s="129"/>
      <c r="I813" s="129"/>
      <c r="J813" s="129"/>
      <c r="R813" s="64"/>
      <c r="S813" s="64"/>
      <c r="T813" s="64"/>
      <c r="U813" s="64"/>
      <c r="AC813" s="64"/>
      <c r="AD813" s="64"/>
    </row>
    <row r="814" spans="7:30" ht="14.25" customHeight="1">
      <c r="G814" s="64"/>
      <c r="H814" s="129"/>
      <c r="I814" s="129"/>
      <c r="J814" s="129"/>
      <c r="R814" s="64"/>
      <c r="S814" s="64"/>
      <c r="T814" s="64"/>
      <c r="U814" s="64"/>
      <c r="AC814" s="64"/>
      <c r="AD814" s="64"/>
    </row>
    <row r="815" spans="7:30" ht="14.25" customHeight="1">
      <c r="G815" s="64"/>
      <c r="H815" s="129"/>
      <c r="I815" s="129"/>
      <c r="J815" s="129"/>
      <c r="R815" s="64"/>
      <c r="S815" s="64"/>
      <c r="T815" s="64"/>
      <c r="U815" s="64"/>
      <c r="AC815" s="64"/>
      <c r="AD815" s="64"/>
    </row>
    <row r="816" spans="7:30" ht="14.25" customHeight="1">
      <c r="G816" s="64"/>
      <c r="H816" s="129"/>
      <c r="I816" s="129"/>
      <c r="J816" s="129"/>
      <c r="R816" s="64"/>
      <c r="S816" s="64"/>
      <c r="T816" s="64"/>
      <c r="U816" s="64"/>
      <c r="AC816" s="64"/>
      <c r="AD816" s="64"/>
    </row>
    <row r="817" spans="7:30" ht="14.25" customHeight="1">
      <c r="G817" s="64"/>
      <c r="H817" s="129"/>
      <c r="I817" s="129"/>
      <c r="J817" s="129"/>
      <c r="R817" s="64"/>
      <c r="S817" s="64"/>
      <c r="T817" s="64"/>
      <c r="U817" s="64"/>
      <c r="AC817" s="64"/>
      <c r="AD817" s="64"/>
    </row>
    <row r="818" spans="7:30" ht="14.25" customHeight="1">
      <c r="G818" s="64"/>
      <c r="H818" s="129"/>
      <c r="I818" s="129"/>
      <c r="J818" s="129"/>
      <c r="R818" s="64"/>
      <c r="S818" s="64"/>
      <c r="T818" s="64"/>
      <c r="U818" s="64"/>
      <c r="AC818" s="64"/>
      <c r="AD818" s="64"/>
    </row>
    <row r="819" spans="7:30" ht="14.25" customHeight="1">
      <c r="G819" s="64"/>
      <c r="H819" s="129"/>
      <c r="I819" s="129"/>
      <c r="J819" s="129"/>
      <c r="R819" s="64"/>
      <c r="S819" s="64"/>
      <c r="T819" s="64"/>
      <c r="U819" s="64"/>
      <c r="AC819" s="64"/>
      <c r="AD819" s="64"/>
    </row>
    <row r="820" spans="7:30" ht="14.25" customHeight="1">
      <c r="G820" s="64"/>
      <c r="H820" s="129"/>
      <c r="I820" s="129"/>
      <c r="J820" s="129"/>
      <c r="R820" s="64"/>
      <c r="S820" s="64"/>
      <c r="T820" s="64"/>
      <c r="U820" s="64"/>
      <c r="AC820" s="64"/>
      <c r="AD820" s="64"/>
    </row>
    <row r="821" spans="7:30" ht="14.25" customHeight="1">
      <c r="G821" s="64"/>
      <c r="H821" s="129"/>
      <c r="I821" s="129"/>
      <c r="J821" s="129"/>
      <c r="R821" s="64"/>
      <c r="S821" s="64"/>
      <c r="T821" s="64"/>
      <c r="U821" s="64"/>
      <c r="AC821" s="64"/>
      <c r="AD821" s="64"/>
    </row>
    <row r="822" spans="7:30" ht="14.25" customHeight="1">
      <c r="G822" s="64"/>
      <c r="H822" s="129"/>
      <c r="I822" s="129"/>
      <c r="J822" s="129"/>
      <c r="R822" s="64"/>
      <c r="S822" s="64"/>
      <c r="T822" s="64"/>
      <c r="U822" s="64"/>
      <c r="AC822" s="64"/>
      <c r="AD822" s="64"/>
    </row>
    <row r="823" spans="7:30" ht="14.25" customHeight="1">
      <c r="G823" s="64"/>
      <c r="H823" s="129"/>
      <c r="I823" s="129"/>
      <c r="J823" s="129"/>
      <c r="R823" s="64"/>
      <c r="S823" s="64"/>
      <c r="T823" s="64"/>
      <c r="U823" s="64"/>
      <c r="AC823" s="64"/>
      <c r="AD823" s="64"/>
    </row>
    <row r="824" spans="7:30" ht="14.25" customHeight="1">
      <c r="G824" s="64"/>
      <c r="H824" s="129"/>
      <c r="I824" s="129"/>
      <c r="J824" s="129"/>
      <c r="R824" s="64"/>
      <c r="S824" s="64"/>
      <c r="T824" s="64"/>
      <c r="U824" s="64"/>
      <c r="AC824" s="64"/>
      <c r="AD824" s="64"/>
    </row>
    <row r="825" spans="7:30" ht="14.25" customHeight="1">
      <c r="G825" s="64"/>
      <c r="H825" s="129"/>
      <c r="I825" s="129"/>
      <c r="J825" s="129"/>
      <c r="R825" s="64"/>
      <c r="S825" s="64"/>
      <c r="T825" s="64"/>
      <c r="U825" s="64"/>
      <c r="AC825" s="64"/>
      <c r="AD825" s="64"/>
    </row>
    <row r="826" spans="7:30" ht="14.25" customHeight="1">
      <c r="G826" s="64"/>
      <c r="H826" s="129"/>
      <c r="I826" s="129"/>
      <c r="J826" s="129"/>
      <c r="R826" s="64"/>
      <c r="S826" s="64"/>
      <c r="T826" s="64"/>
      <c r="U826" s="64"/>
      <c r="AC826" s="64"/>
      <c r="AD826" s="64"/>
    </row>
    <row r="827" spans="7:30" ht="14.25" customHeight="1">
      <c r="G827" s="64"/>
      <c r="H827" s="129"/>
      <c r="I827" s="129"/>
      <c r="J827" s="129"/>
      <c r="R827" s="64"/>
      <c r="S827" s="64"/>
      <c r="T827" s="64"/>
      <c r="U827" s="64"/>
      <c r="AC827" s="64"/>
      <c r="AD827" s="64"/>
    </row>
    <row r="828" spans="7:30" ht="14.25" customHeight="1">
      <c r="G828" s="64"/>
      <c r="H828" s="129"/>
      <c r="I828" s="129"/>
      <c r="J828" s="129"/>
      <c r="R828" s="64"/>
      <c r="S828" s="64"/>
      <c r="T828" s="64"/>
      <c r="U828" s="64"/>
      <c r="AC828" s="64"/>
      <c r="AD828" s="64"/>
    </row>
    <row r="829" spans="7:30" ht="14.25" customHeight="1">
      <c r="G829" s="64"/>
      <c r="H829" s="129"/>
      <c r="I829" s="129"/>
      <c r="J829" s="129"/>
      <c r="R829" s="64"/>
      <c r="S829" s="64"/>
      <c r="T829" s="64"/>
      <c r="U829" s="64"/>
      <c r="AC829" s="64"/>
      <c r="AD829" s="64"/>
    </row>
    <row r="830" spans="7:30" ht="14.25" customHeight="1">
      <c r="G830" s="64"/>
      <c r="H830" s="129"/>
      <c r="I830" s="129"/>
      <c r="J830" s="129"/>
      <c r="R830" s="64"/>
      <c r="S830" s="64"/>
      <c r="T830" s="64"/>
      <c r="U830" s="64"/>
      <c r="AC830" s="64"/>
      <c r="AD830" s="64"/>
    </row>
    <row r="831" spans="7:30" ht="14.25" customHeight="1">
      <c r="G831" s="64"/>
      <c r="H831" s="129"/>
      <c r="I831" s="129"/>
      <c r="J831" s="129"/>
      <c r="R831" s="64"/>
      <c r="S831" s="64"/>
      <c r="T831" s="64"/>
      <c r="U831" s="64"/>
      <c r="AC831" s="64"/>
      <c r="AD831" s="64"/>
    </row>
    <row r="832" spans="7:30" ht="14.25" customHeight="1">
      <c r="G832" s="64"/>
      <c r="H832" s="129"/>
      <c r="I832" s="129"/>
      <c r="J832" s="129"/>
      <c r="R832" s="64"/>
      <c r="S832" s="64"/>
      <c r="T832" s="64"/>
      <c r="U832" s="64"/>
      <c r="AC832" s="64"/>
      <c r="AD832" s="64"/>
    </row>
    <row r="833" spans="7:30" ht="14.25" customHeight="1">
      <c r="G833" s="64"/>
      <c r="H833" s="129"/>
      <c r="I833" s="129"/>
      <c r="J833" s="129"/>
      <c r="R833" s="64"/>
      <c r="S833" s="64"/>
      <c r="T833" s="64"/>
      <c r="U833" s="64"/>
      <c r="AC833" s="64"/>
      <c r="AD833" s="64"/>
    </row>
    <row r="834" spans="7:30" ht="14.25" customHeight="1">
      <c r="G834" s="64"/>
      <c r="H834" s="129"/>
      <c r="I834" s="129"/>
      <c r="J834" s="129"/>
      <c r="R834" s="64"/>
      <c r="S834" s="64"/>
      <c r="T834" s="64"/>
      <c r="U834" s="64"/>
      <c r="AC834" s="64"/>
      <c r="AD834" s="64"/>
    </row>
    <row r="835" spans="7:30" ht="14.25" customHeight="1">
      <c r="G835" s="64"/>
      <c r="H835" s="129"/>
      <c r="I835" s="129"/>
      <c r="J835" s="129"/>
      <c r="R835" s="64"/>
      <c r="S835" s="64"/>
      <c r="T835" s="64"/>
      <c r="U835" s="64"/>
      <c r="AC835" s="64"/>
      <c r="AD835" s="64"/>
    </row>
    <row r="836" spans="7:30" ht="14.25" customHeight="1">
      <c r="G836" s="64"/>
      <c r="H836" s="129"/>
      <c r="I836" s="129"/>
      <c r="J836" s="129"/>
      <c r="R836" s="64"/>
      <c r="S836" s="64"/>
      <c r="T836" s="64"/>
      <c r="U836" s="64"/>
      <c r="AC836" s="64"/>
      <c r="AD836" s="64"/>
    </row>
    <row r="837" spans="7:30" ht="14.25" customHeight="1">
      <c r="G837" s="64"/>
      <c r="H837" s="129"/>
      <c r="I837" s="129"/>
      <c r="J837" s="129"/>
      <c r="R837" s="64"/>
      <c r="S837" s="64"/>
      <c r="T837" s="64"/>
      <c r="U837" s="64"/>
      <c r="AC837" s="64"/>
      <c r="AD837" s="64"/>
    </row>
    <row r="838" spans="7:30" ht="14.25" customHeight="1">
      <c r="G838" s="64"/>
      <c r="H838" s="129"/>
      <c r="I838" s="129"/>
      <c r="J838" s="129"/>
      <c r="R838" s="64"/>
      <c r="S838" s="64"/>
      <c r="T838" s="64"/>
      <c r="U838" s="64"/>
      <c r="AC838" s="64"/>
      <c r="AD838" s="64"/>
    </row>
    <row r="839" spans="7:30" ht="14.25" customHeight="1">
      <c r="G839" s="64"/>
      <c r="H839" s="129"/>
      <c r="I839" s="129"/>
      <c r="J839" s="129"/>
      <c r="R839" s="64"/>
      <c r="S839" s="64"/>
      <c r="T839" s="64"/>
      <c r="U839" s="64"/>
      <c r="AC839" s="64"/>
      <c r="AD839" s="64"/>
    </row>
    <row r="840" spans="7:30" ht="14.25" customHeight="1">
      <c r="G840" s="64"/>
      <c r="H840" s="129"/>
      <c r="I840" s="129"/>
      <c r="J840" s="129"/>
      <c r="R840" s="64"/>
      <c r="S840" s="64"/>
      <c r="T840" s="64"/>
      <c r="U840" s="64"/>
      <c r="AC840" s="64"/>
      <c r="AD840" s="64"/>
    </row>
    <row r="841" spans="7:30" ht="14.25" customHeight="1">
      <c r="G841" s="64"/>
      <c r="H841" s="129"/>
      <c r="I841" s="129"/>
      <c r="J841" s="129"/>
      <c r="R841" s="64"/>
      <c r="S841" s="64"/>
      <c r="T841" s="64"/>
      <c r="U841" s="64"/>
      <c r="AC841" s="64"/>
      <c r="AD841" s="64"/>
    </row>
    <row r="842" spans="7:30" ht="14.25" customHeight="1">
      <c r="G842" s="64"/>
      <c r="H842" s="129"/>
      <c r="I842" s="129"/>
      <c r="J842" s="129"/>
      <c r="R842" s="64"/>
      <c r="S842" s="64"/>
      <c r="T842" s="64"/>
      <c r="U842" s="64"/>
      <c r="AC842" s="64"/>
      <c r="AD842" s="64"/>
    </row>
    <row r="843" spans="7:30" ht="14.25" customHeight="1">
      <c r="G843" s="64"/>
      <c r="H843" s="129"/>
      <c r="I843" s="129"/>
      <c r="J843" s="129"/>
      <c r="R843" s="64"/>
      <c r="S843" s="64"/>
      <c r="T843" s="64"/>
      <c r="U843" s="64"/>
      <c r="AC843" s="64"/>
      <c r="AD843" s="64"/>
    </row>
    <row r="844" spans="7:30" ht="14.25" customHeight="1">
      <c r="G844" s="64"/>
      <c r="H844" s="129"/>
      <c r="I844" s="129"/>
      <c r="J844" s="129"/>
      <c r="R844" s="64"/>
      <c r="S844" s="64"/>
      <c r="T844" s="64"/>
      <c r="U844" s="64"/>
      <c r="AC844" s="64"/>
      <c r="AD844" s="64"/>
    </row>
    <row r="845" spans="7:30" ht="14.25" customHeight="1">
      <c r="G845" s="64"/>
      <c r="H845" s="129"/>
      <c r="I845" s="129"/>
      <c r="J845" s="129"/>
      <c r="R845" s="64"/>
      <c r="S845" s="64"/>
      <c r="T845" s="64"/>
      <c r="U845" s="64"/>
      <c r="AC845" s="64"/>
      <c r="AD845" s="64"/>
    </row>
    <row r="846" spans="7:30" ht="14.25" customHeight="1">
      <c r="G846" s="64"/>
      <c r="H846" s="129"/>
      <c r="I846" s="129"/>
      <c r="J846" s="129"/>
      <c r="R846" s="64"/>
      <c r="S846" s="64"/>
      <c r="T846" s="64"/>
      <c r="U846" s="64"/>
      <c r="AC846" s="64"/>
      <c r="AD846" s="64"/>
    </row>
    <row r="847" spans="7:30" ht="14.25" customHeight="1">
      <c r="G847" s="64"/>
      <c r="H847" s="129"/>
      <c r="I847" s="129"/>
      <c r="J847" s="129"/>
      <c r="R847" s="64"/>
      <c r="S847" s="64"/>
      <c r="T847" s="64"/>
      <c r="U847" s="64"/>
      <c r="AC847" s="64"/>
      <c r="AD847" s="64"/>
    </row>
    <row r="848" spans="7:30" ht="14.25" customHeight="1">
      <c r="G848" s="64"/>
      <c r="H848" s="129"/>
      <c r="I848" s="129"/>
      <c r="J848" s="129"/>
      <c r="R848" s="64"/>
      <c r="S848" s="64"/>
      <c r="T848" s="64"/>
      <c r="U848" s="64"/>
      <c r="AC848" s="64"/>
      <c r="AD848" s="64"/>
    </row>
    <row r="849" spans="7:30" ht="14.25" customHeight="1">
      <c r="G849" s="64"/>
      <c r="H849" s="129"/>
      <c r="I849" s="129"/>
      <c r="J849" s="129"/>
      <c r="R849" s="64"/>
      <c r="S849" s="64"/>
      <c r="T849" s="64"/>
      <c r="U849" s="64"/>
      <c r="AC849" s="64"/>
      <c r="AD849" s="64"/>
    </row>
    <row r="850" spans="7:30" ht="14.25" customHeight="1">
      <c r="G850" s="64"/>
      <c r="H850" s="129"/>
      <c r="I850" s="129"/>
      <c r="J850" s="129"/>
      <c r="R850" s="64"/>
      <c r="S850" s="64"/>
      <c r="T850" s="64"/>
      <c r="U850" s="64"/>
      <c r="AC850" s="64"/>
      <c r="AD850" s="64"/>
    </row>
    <row r="851" spans="7:30" ht="14.25" customHeight="1">
      <c r="G851" s="64"/>
      <c r="H851" s="129"/>
      <c r="I851" s="129"/>
      <c r="J851" s="129"/>
      <c r="R851" s="64"/>
      <c r="S851" s="64"/>
      <c r="T851" s="64"/>
      <c r="U851" s="64"/>
      <c r="AC851" s="64"/>
      <c r="AD851" s="64"/>
    </row>
    <row r="852" spans="7:30" ht="14.25" customHeight="1">
      <c r="G852" s="64"/>
      <c r="H852" s="129"/>
      <c r="I852" s="129"/>
      <c r="J852" s="129"/>
      <c r="R852" s="64"/>
      <c r="S852" s="64"/>
      <c r="T852" s="64"/>
      <c r="U852" s="64"/>
      <c r="AC852" s="64"/>
      <c r="AD852" s="64"/>
    </row>
    <row r="853" spans="7:30" ht="14.25" customHeight="1">
      <c r="G853" s="64"/>
      <c r="H853" s="129"/>
      <c r="I853" s="129"/>
      <c r="J853" s="129"/>
      <c r="R853" s="64"/>
      <c r="S853" s="64"/>
      <c r="T853" s="64"/>
      <c r="U853" s="64"/>
      <c r="AC853" s="64"/>
      <c r="AD853" s="64"/>
    </row>
    <row r="854" spans="7:30" ht="14.25" customHeight="1">
      <c r="G854" s="64"/>
      <c r="H854" s="129"/>
      <c r="I854" s="129"/>
      <c r="J854" s="129"/>
      <c r="R854" s="64"/>
      <c r="S854" s="64"/>
      <c r="T854" s="64"/>
      <c r="U854" s="64"/>
      <c r="AC854" s="64"/>
      <c r="AD854" s="64"/>
    </row>
    <row r="855" spans="7:30" ht="14.25" customHeight="1">
      <c r="G855" s="64"/>
      <c r="H855" s="129"/>
      <c r="I855" s="129"/>
      <c r="J855" s="129"/>
      <c r="R855" s="64"/>
      <c r="S855" s="64"/>
      <c r="T855" s="64"/>
      <c r="U855" s="64"/>
      <c r="AC855" s="64"/>
      <c r="AD855" s="64"/>
    </row>
    <row r="856" spans="7:30" ht="14.25" customHeight="1">
      <c r="G856" s="64"/>
      <c r="H856" s="129"/>
      <c r="I856" s="129"/>
      <c r="J856" s="129"/>
      <c r="R856" s="64"/>
      <c r="S856" s="64"/>
      <c r="T856" s="64"/>
      <c r="U856" s="64"/>
      <c r="AC856" s="64"/>
      <c r="AD856" s="64"/>
    </row>
    <row r="857" spans="7:30" ht="14.25" customHeight="1">
      <c r="G857" s="64"/>
      <c r="H857" s="129"/>
      <c r="I857" s="129"/>
      <c r="J857" s="129"/>
      <c r="R857" s="64"/>
      <c r="S857" s="64"/>
      <c r="T857" s="64"/>
      <c r="U857" s="64"/>
      <c r="AC857" s="64"/>
      <c r="AD857" s="64"/>
    </row>
    <row r="858" spans="7:30" ht="14.25" customHeight="1">
      <c r="G858" s="64"/>
      <c r="H858" s="129"/>
      <c r="I858" s="129"/>
      <c r="J858" s="129"/>
      <c r="R858" s="64"/>
      <c r="S858" s="64"/>
      <c r="T858" s="64"/>
      <c r="U858" s="64"/>
      <c r="AC858" s="64"/>
      <c r="AD858" s="64"/>
    </row>
    <row r="859" spans="7:30" ht="14.25" customHeight="1">
      <c r="G859" s="64"/>
      <c r="H859" s="129"/>
      <c r="I859" s="129"/>
      <c r="J859" s="129"/>
      <c r="R859" s="64"/>
      <c r="S859" s="64"/>
      <c r="T859" s="64"/>
      <c r="U859" s="64"/>
      <c r="AC859" s="64"/>
      <c r="AD859" s="64"/>
    </row>
    <row r="860" spans="7:30" ht="14.25" customHeight="1">
      <c r="G860" s="64"/>
      <c r="H860" s="129"/>
      <c r="I860" s="129"/>
      <c r="J860" s="129"/>
      <c r="R860" s="64"/>
      <c r="S860" s="64"/>
      <c r="T860" s="64"/>
      <c r="U860" s="64"/>
      <c r="AC860" s="64"/>
      <c r="AD860" s="64"/>
    </row>
    <row r="861" spans="7:30" ht="14.25" customHeight="1">
      <c r="G861" s="64"/>
      <c r="H861" s="129"/>
      <c r="I861" s="129"/>
      <c r="J861" s="129"/>
      <c r="R861" s="64"/>
      <c r="S861" s="64"/>
      <c r="T861" s="64"/>
      <c r="U861" s="64"/>
      <c r="AC861" s="64"/>
      <c r="AD861" s="64"/>
    </row>
    <row r="862" spans="7:30" ht="14.25" customHeight="1">
      <c r="G862" s="64"/>
      <c r="H862" s="129"/>
      <c r="I862" s="129"/>
      <c r="J862" s="129"/>
      <c r="R862" s="64"/>
      <c r="S862" s="64"/>
      <c r="T862" s="64"/>
      <c r="U862" s="64"/>
      <c r="AC862" s="64"/>
      <c r="AD862" s="64"/>
    </row>
    <row r="863" spans="7:30" ht="14.25" customHeight="1">
      <c r="G863" s="64"/>
      <c r="H863" s="129"/>
      <c r="I863" s="129"/>
      <c r="J863" s="129"/>
      <c r="R863" s="64"/>
      <c r="S863" s="64"/>
      <c r="T863" s="64"/>
      <c r="U863" s="64"/>
      <c r="AC863" s="64"/>
      <c r="AD863" s="64"/>
    </row>
    <row r="864" spans="7:30" ht="14.25" customHeight="1">
      <c r="G864" s="64"/>
      <c r="H864" s="129"/>
      <c r="I864" s="129"/>
      <c r="J864" s="129"/>
      <c r="R864" s="64"/>
      <c r="S864" s="64"/>
      <c r="T864" s="64"/>
      <c r="U864" s="64"/>
      <c r="AC864" s="64"/>
      <c r="AD864" s="64"/>
    </row>
    <row r="865" spans="7:30" ht="14.25" customHeight="1">
      <c r="G865" s="64"/>
      <c r="H865" s="129"/>
      <c r="I865" s="129"/>
      <c r="J865" s="129"/>
      <c r="R865" s="64"/>
      <c r="S865" s="64"/>
      <c r="T865" s="64"/>
      <c r="U865" s="64"/>
      <c r="AC865" s="64"/>
      <c r="AD865" s="64"/>
    </row>
    <row r="866" spans="7:30" ht="14.25" customHeight="1">
      <c r="G866" s="64"/>
      <c r="H866" s="129"/>
      <c r="I866" s="129"/>
      <c r="J866" s="129"/>
      <c r="R866" s="64"/>
      <c r="S866" s="64"/>
      <c r="T866" s="64"/>
      <c r="U866" s="64"/>
      <c r="AC866" s="64"/>
      <c r="AD866" s="64"/>
    </row>
    <row r="867" spans="7:30" ht="14.25" customHeight="1">
      <c r="G867" s="64"/>
      <c r="H867" s="129"/>
      <c r="I867" s="129"/>
      <c r="J867" s="129"/>
      <c r="R867" s="64"/>
      <c r="S867" s="64"/>
      <c r="T867" s="64"/>
      <c r="U867" s="64"/>
      <c r="AC867" s="64"/>
      <c r="AD867" s="64"/>
    </row>
    <row r="868" spans="7:30" ht="14.25" customHeight="1">
      <c r="G868" s="64"/>
      <c r="H868" s="129"/>
      <c r="I868" s="129"/>
      <c r="J868" s="129"/>
      <c r="R868" s="64"/>
      <c r="S868" s="64"/>
      <c r="T868" s="64"/>
      <c r="U868" s="64"/>
      <c r="AC868" s="64"/>
      <c r="AD868" s="64"/>
    </row>
    <row r="869" spans="7:30" ht="14.25" customHeight="1">
      <c r="G869" s="64"/>
      <c r="H869" s="129"/>
      <c r="I869" s="129"/>
      <c r="J869" s="129"/>
      <c r="R869" s="64"/>
      <c r="S869" s="64"/>
      <c r="T869" s="64"/>
      <c r="U869" s="64"/>
      <c r="AC869" s="64"/>
      <c r="AD869" s="64"/>
    </row>
    <row r="870" spans="7:30" ht="14.25" customHeight="1">
      <c r="G870" s="64"/>
      <c r="H870" s="129"/>
      <c r="I870" s="129"/>
      <c r="J870" s="129"/>
      <c r="R870" s="64"/>
      <c r="S870" s="64"/>
      <c r="T870" s="64"/>
      <c r="U870" s="64"/>
      <c r="AC870" s="64"/>
      <c r="AD870" s="64"/>
    </row>
    <row r="871" spans="7:30" ht="14.25" customHeight="1">
      <c r="G871" s="64"/>
      <c r="H871" s="129"/>
      <c r="I871" s="129"/>
      <c r="J871" s="129"/>
      <c r="R871" s="64"/>
      <c r="S871" s="64"/>
      <c r="T871" s="64"/>
      <c r="U871" s="64"/>
      <c r="AC871" s="64"/>
      <c r="AD871" s="64"/>
    </row>
    <row r="872" spans="7:30" ht="14.25" customHeight="1">
      <c r="G872" s="64"/>
      <c r="H872" s="129"/>
      <c r="I872" s="129"/>
      <c r="J872" s="129"/>
      <c r="R872" s="64"/>
      <c r="S872" s="64"/>
      <c r="T872" s="64"/>
      <c r="U872" s="64"/>
      <c r="AC872" s="64"/>
      <c r="AD872" s="64"/>
    </row>
    <row r="873" spans="7:30" ht="14.25" customHeight="1">
      <c r="G873" s="64"/>
      <c r="H873" s="129"/>
      <c r="I873" s="129"/>
      <c r="J873" s="129"/>
      <c r="R873" s="64"/>
      <c r="S873" s="64"/>
      <c r="T873" s="64"/>
      <c r="U873" s="64"/>
      <c r="AC873" s="64"/>
      <c r="AD873" s="64"/>
    </row>
    <row r="874" spans="7:30" ht="14.25" customHeight="1">
      <c r="G874" s="64"/>
      <c r="H874" s="129"/>
      <c r="I874" s="129"/>
      <c r="J874" s="129"/>
      <c r="R874" s="64"/>
      <c r="S874" s="64"/>
      <c r="T874" s="64"/>
      <c r="U874" s="64"/>
      <c r="AC874" s="64"/>
      <c r="AD874" s="64"/>
    </row>
    <row r="875" spans="7:30" ht="14.25" customHeight="1">
      <c r="G875" s="64"/>
      <c r="H875" s="129"/>
      <c r="I875" s="129"/>
      <c r="J875" s="129"/>
      <c r="R875" s="64"/>
      <c r="S875" s="64"/>
      <c r="T875" s="64"/>
      <c r="U875" s="64"/>
      <c r="AC875" s="64"/>
      <c r="AD875" s="64"/>
    </row>
    <row r="876" spans="7:30" ht="14.25" customHeight="1">
      <c r="G876" s="64"/>
      <c r="H876" s="129"/>
      <c r="I876" s="129"/>
      <c r="J876" s="129"/>
      <c r="R876" s="64"/>
      <c r="S876" s="64"/>
      <c r="T876" s="64"/>
      <c r="U876" s="64"/>
      <c r="AC876" s="64"/>
      <c r="AD876" s="64"/>
    </row>
    <row r="877" spans="7:30" ht="14.25" customHeight="1">
      <c r="G877" s="64"/>
      <c r="H877" s="129"/>
      <c r="I877" s="129"/>
      <c r="J877" s="129"/>
      <c r="R877" s="64"/>
      <c r="S877" s="64"/>
      <c r="T877" s="64"/>
      <c r="U877" s="64"/>
      <c r="AC877" s="64"/>
      <c r="AD877" s="64"/>
    </row>
    <row r="878" spans="7:30" ht="14.25" customHeight="1">
      <c r="G878" s="64"/>
      <c r="H878" s="129"/>
      <c r="I878" s="129"/>
      <c r="J878" s="129"/>
      <c r="R878" s="64"/>
      <c r="S878" s="64"/>
      <c r="T878" s="64"/>
      <c r="U878" s="64"/>
      <c r="AC878" s="64"/>
      <c r="AD878" s="64"/>
    </row>
    <row r="879" spans="7:30" ht="14.25" customHeight="1">
      <c r="G879" s="64"/>
      <c r="H879" s="129"/>
      <c r="I879" s="129"/>
      <c r="J879" s="129"/>
      <c r="R879" s="64"/>
      <c r="S879" s="64"/>
      <c r="T879" s="64"/>
      <c r="U879" s="64"/>
      <c r="AC879" s="64"/>
      <c r="AD879" s="64"/>
    </row>
    <row r="880" spans="7:30" ht="14.25" customHeight="1">
      <c r="G880" s="64"/>
      <c r="H880" s="129"/>
      <c r="I880" s="129"/>
      <c r="J880" s="129"/>
      <c r="R880" s="64"/>
      <c r="S880" s="64"/>
      <c r="T880" s="64"/>
      <c r="U880" s="64"/>
      <c r="AC880" s="64"/>
      <c r="AD880" s="64"/>
    </row>
    <row r="881" spans="7:30" ht="14.25" customHeight="1">
      <c r="G881" s="64"/>
      <c r="H881" s="129"/>
      <c r="I881" s="129"/>
      <c r="J881" s="129"/>
      <c r="R881" s="64"/>
      <c r="S881" s="64"/>
      <c r="T881" s="64"/>
      <c r="U881" s="64"/>
      <c r="AC881" s="64"/>
      <c r="AD881" s="64"/>
    </row>
    <row r="882" spans="7:30" ht="14.25" customHeight="1">
      <c r="G882" s="64"/>
      <c r="H882" s="129"/>
      <c r="I882" s="129"/>
      <c r="J882" s="129"/>
      <c r="R882" s="64"/>
      <c r="S882" s="64"/>
      <c r="T882" s="64"/>
      <c r="U882" s="64"/>
      <c r="AC882" s="64"/>
      <c r="AD882" s="64"/>
    </row>
    <row r="883" spans="7:30" ht="14.25" customHeight="1">
      <c r="G883" s="64"/>
      <c r="H883" s="129"/>
      <c r="I883" s="129"/>
      <c r="J883" s="129"/>
      <c r="R883" s="64"/>
      <c r="S883" s="64"/>
      <c r="T883" s="64"/>
      <c r="U883" s="64"/>
      <c r="AC883" s="64"/>
      <c r="AD883" s="64"/>
    </row>
    <row r="884" spans="7:30" ht="14.25" customHeight="1">
      <c r="G884" s="64"/>
      <c r="H884" s="129"/>
      <c r="I884" s="129"/>
      <c r="J884" s="129"/>
      <c r="R884" s="64"/>
      <c r="S884" s="64"/>
      <c r="T884" s="64"/>
      <c r="U884" s="64"/>
      <c r="AC884" s="64"/>
      <c r="AD884" s="64"/>
    </row>
    <row r="885" spans="7:30" ht="14.25" customHeight="1">
      <c r="G885" s="64"/>
      <c r="H885" s="129"/>
      <c r="I885" s="129"/>
      <c r="J885" s="129"/>
      <c r="R885" s="64"/>
      <c r="S885" s="64"/>
      <c r="T885" s="64"/>
      <c r="U885" s="64"/>
      <c r="AC885" s="64"/>
      <c r="AD885" s="64"/>
    </row>
    <row r="886" spans="7:30" ht="14.25" customHeight="1">
      <c r="G886" s="64"/>
      <c r="H886" s="129"/>
      <c r="I886" s="129"/>
      <c r="J886" s="129"/>
      <c r="R886" s="64"/>
      <c r="S886" s="64"/>
      <c r="T886" s="64"/>
      <c r="U886" s="64"/>
      <c r="AC886" s="64"/>
      <c r="AD886" s="64"/>
    </row>
    <row r="887" spans="7:30" ht="14.25" customHeight="1">
      <c r="G887" s="64"/>
      <c r="H887" s="129"/>
      <c r="I887" s="129"/>
      <c r="J887" s="129"/>
      <c r="R887" s="64"/>
      <c r="S887" s="64"/>
      <c r="T887" s="64"/>
      <c r="U887" s="64"/>
      <c r="AC887" s="64"/>
      <c r="AD887" s="64"/>
    </row>
    <row r="888" spans="7:30" ht="14.25" customHeight="1">
      <c r="G888" s="64"/>
      <c r="H888" s="129"/>
      <c r="I888" s="129"/>
      <c r="J888" s="129"/>
      <c r="R888" s="64"/>
      <c r="S888" s="64"/>
      <c r="T888" s="64"/>
      <c r="U888" s="64"/>
      <c r="AC888" s="64"/>
      <c r="AD888" s="64"/>
    </row>
    <row r="889" spans="7:30" ht="14.25" customHeight="1">
      <c r="G889" s="64"/>
      <c r="H889" s="129"/>
      <c r="I889" s="129"/>
      <c r="J889" s="129"/>
      <c r="R889" s="64"/>
      <c r="S889" s="64"/>
      <c r="T889" s="64"/>
      <c r="U889" s="64"/>
      <c r="AC889" s="64"/>
      <c r="AD889" s="64"/>
    </row>
    <row r="890" spans="7:30" ht="14.25" customHeight="1">
      <c r="G890" s="64"/>
      <c r="H890" s="129"/>
      <c r="I890" s="129"/>
      <c r="J890" s="129"/>
      <c r="R890" s="64"/>
      <c r="S890" s="64"/>
      <c r="T890" s="64"/>
      <c r="U890" s="64"/>
      <c r="AC890" s="64"/>
      <c r="AD890" s="64"/>
    </row>
    <row r="891" spans="7:30" ht="14.25" customHeight="1">
      <c r="G891" s="64"/>
      <c r="H891" s="129"/>
      <c r="I891" s="129"/>
      <c r="J891" s="129"/>
      <c r="R891" s="64"/>
      <c r="S891" s="64"/>
      <c r="T891" s="64"/>
      <c r="U891" s="64"/>
      <c r="AC891" s="64"/>
      <c r="AD891" s="64"/>
    </row>
    <row r="892" spans="7:30" ht="14.25" customHeight="1">
      <c r="G892" s="64"/>
      <c r="H892" s="129"/>
      <c r="I892" s="129"/>
      <c r="J892" s="129"/>
      <c r="R892" s="64"/>
      <c r="S892" s="64"/>
      <c r="T892" s="64"/>
      <c r="U892" s="64"/>
      <c r="AC892" s="64"/>
      <c r="AD892" s="64"/>
    </row>
    <row r="893" spans="7:30" ht="14.25" customHeight="1">
      <c r="G893" s="64"/>
      <c r="H893" s="129"/>
      <c r="I893" s="129"/>
      <c r="J893" s="129"/>
      <c r="R893" s="64"/>
      <c r="S893" s="64"/>
      <c r="T893" s="64"/>
      <c r="U893" s="64"/>
      <c r="AC893" s="64"/>
      <c r="AD893" s="64"/>
    </row>
    <row r="894" spans="7:30" ht="14.25" customHeight="1">
      <c r="G894" s="64"/>
      <c r="H894" s="129"/>
      <c r="I894" s="129"/>
      <c r="J894" s="129"/>
      <c r="R894" s="64"/>
      <c r="S894" s="64"/>
      <c r="T894" s="64"/>
      <c r="U894" s="64"/>
      <c r="AC894" s="64"/>
      <c r="AD894" s="64"/>
    </row>
    <row r="895" spans="7:30" ht="14.25" customHeight="1">
      <c r="G895" s="64"/>
      <c r="H895" s="129"/>
      <c r="I895" s="129"/>
      <c r="J895" s="129"/>
      <c r="R895" s="64"/>
      <c r="S895" s="64"/>
      <c r="T895" s="64"/>
      <c r="U895" s="64"/>
      <c r="AC895" s="64"/>
      <c r="AD895" s="64"/>
    </row>
    <row r="896" spans="7:30" ht="14.25" customHeight="1">
      <c r="G896" s="64"/>
      <c r="H896" s="129"/>
      <c r="I896" s="129"/>
      <c r="J896" s="129"/>
      <c r="R896" s="64"/>
      <c r="S896" s="64"/>
      <c r="T896" s="64"/>
      <c r="U896" s="64"/>
      <c r="AC896" s="64"/>
      <c r="AD896" s="64"/>
    </row>
    <row r="897" spans="7:30" ht="14.25" customHeight="1">
      <c r="G897" s="64"/>
      <c r="H897" s="129"/>
      <c r="I897" s="129"/>
      <c r="J897" s="129"/>
      <c r="R897" s="64"/>
      <c r="S897" s="64"/>
      <c r="T897" s="64"/>
      <c r="U897" s="64"/>
      <c r="AC897" s="64"/>
      <c r="AD897" s="64"/>
    </row>
    <row r="898" spans="7:30" ht="14.25" customHeight="1">
      <c r="G898" s="64"/>
      <c r="H898" s="129"/>
      <c r="I898" s="129"/>
      <c r="J898" s="129"/>
      <c r="R898" s="64"/>
      <c r="S898" s="64"/>
      <c r="T898" s="64"/>
      <c r="U898" s="64"/>
      <c r="AC898" s="64"/>
      <c r="AD898" s="64"/>
    </row>
    <row r="899" spans="7:30" ht="14.25" customHeight="1">
      <c r="G899" s="64"/>
      <c r="H899" s="129"/>
      <c r="I899" s="129"/>
      <c r="J899" s="129"/>
      <c r="R899" s="64"/>
      <c r="S899" s="64"/>
      <c r="T899" s="64"/>
      <c r="U899" s="64"/>
      <c r="AC899" s="64"/>
      <c r="AD899" s="64"/>
    </row>
    <row r="900" spans="7:30" ht="14.25" customHeight="1">
      <c r="G900" s="64"/>
      <c r="H900" s="129"/>
      <c r="I900" s="129"/>
      <c r="J900" s="129"/>
      <c r="R900" s="64"/>
      <c r="S900" s="64"/>
      <c r="T900" s="64"/>
      <c r="U900" s="64"/>
      <c r="AC900" s="64"/>
      <c r="AD900" s="64"/>
    </row>
    <row r="901" spans="7:30" ht="14.25" customHeight="1">
      <c r="G901" s="64"/>
      <c r="H901" s="129"/>
      <c r="I901" s="129"/>
      <c r="J901" s="129"/>
      <c r="R901" s="64"/>
      <c r="S901" s="64"/>
      <c r="T901" s="64"/>
      <c r="U901" s="64"/>
      <c r="AC901" s="64"/>
      <c r="AD901" s="64"/>
    </row>
    <row r="902" spans="7:30" ht="14.25" customHeight="1">
      <c r="G902" s="64"/>
      <c r="H902" s="129"/>
      <c r="I902" s="129"/>
      <c r="J902" s="129"/>
      <c r="R902" s="64"/>
      <c r="S902" s="64"/>
      <c r="T902" s="64"/>
      <c r="U902" s="64"/>
      <c r="AC902" s="64"/>
      <c r="AD902" s="64"/>
    </row>
    <row r="903" spans="7:30" ht="14.25" customHeight="1">
      <c r="G903" s="64"/>
      <c r="H903" s="129"/>
      <c r="I903" s="129"/>
      <c r="J903" s="129"/>
      <c r="R903" s="64"/>
      <c r="S903" s="64"/>
      <c r="T903" s="64"/>
      <c r="U903" s="64"/>
      <c r="AC903" s="64"/>
      <c r="AD903" s="64"/>
    </row>
    <row r="904" spans="7:30" ht="14.25" customHeight="1">
      <c r="G904" s="64"/>
      <c r="H904" s="129"/>
      <c r="I904" s="129"/>
      <c r="J904" s="129"/>
      <c r="R904" s="64"/>
      <c r="S904" s="64"/>
      <c r="T904" s="64"/>
      <c r="U904" s="64"/>
      <c r="AC904" s="64"/>
      <c r="AD904" s="64"/>
    </row>
    <row r="905" spans="7:30" ht="14.25" customHeight="1">
      <c r="G905" s="64"/>
      <c r="H905" s="129"/>
      <c r="I905" s="129"/>
      <c r="J905" s="129"/>
      <c r="R905" s="64"/>
      <c r="S905" s="64"/>
      <c r="T905" s="64"/>
      <c r="U905" s="64"/>
      <c r="AC905" s="64"/>
      <c r="AD905" s="64"/>
    </row>
    <row r="906" spans="7:30" ht="14.25" customHeight="1">
      <c r="G906" s="64"/>
      <c r="H906" s="129"/>
      <c r="I906" s="129"/>
      <c r="J906" s="129"/>
      <c r="R906" s="64"/>
      <c r="S906" s="64"/>
      <c r="T906" s="64"/>
      <c r="U906" s="64"/>
      <c r="AC906" s="64"/>
      <c r="AD906" s="64"/>
    </row>
    <row r="907" spans="7:30" ht="14.25" customHeight="1">
      <c r="G907" s="64"/>
      <c r="H907" s="129"/>
      <c r="I907" s="129"/>
      <c r="J907" s="129"/>
      <c r="R907" s="64"/>
      <c r="S907" s="64"/>
      <c r="T907" s="64"/>
      <c r="U907" s="64"/>
      <c r="AC907" s="64"/>
      <c r="AD907" s="64"/>
    </row>
    <row r="908" spans="7:30" ht="14.25" customHeight="1">
      <c r="G908" s="64"/>
      <c r="H908" s="129"/>
      <c r="I908" s="129"/>
      <c r="J908" s="129"/>
      <c r="R908" s="64"/>
      <c r="S908" s="64"/>
      <c r="T908" s="64"/>
      <c r="U908" s="64"/>
      <c r="AC908" s="64"/>
      <c r="AD908" s="64"/>
    </row>
    <row r="909" spans="7:30" ht="14.25" customHeight="1">
      <c r="G909" s="64"/>
      <c r="H909" s="129"/>
      <c r="I909" s="129"/>
      <c r="J909" s="129"/>
      <c r="R909" s="64"/>
      <c r="S909" s="64"/>
      <c r="T909" s="64"/>
      <c r="U909" s="64"/>
      <c r="AC909" s="64"/>
      <c r="AD909" s="64"/>
    </row>
    <row r="910" spans="7:30" ht="14.25" customHeight="1">
      <c r="G910" s="64"/>
      <c r="H910" s="129"/>
      <c r="I910" s="129"/>
      <c r="J910" s="129"/>
      <c r="R910" s="64"/>
      <c r="S910" s="64"/>
      <c r="T910" s="64"/>
      <c r="U910" s="64"/>
      <c r="AC910" s="64"/>
      <c r="AD910" s="64"/>
    </row>
    <row r="911" spans="7:30" ht="14.25" customHeight="1">
      <c r="G911" s="64"/>
      <c r="H911" s="129"/>
      <c r="I911" s="129"/>
      <c r="J911" s="129"/>
      <c r="R911" s="64"/>
      <c r="S911" s="64"/>
      <c r="T911" s="64"/>
      <c r="U911" s="64"/>
      <c r="AC911" s="64"/>
      <c r="AD911" s="64"/>
    </row>
    <row r="912" spans="7:30" ht="14.25" customHeight="1">
      <c r="G912" s="64"/>
      <c r="H912" s="129"/>
      <c r="I912" s="129"/>
      <c r="J912" s="129"/>
      <c r="R912" s="64"/>
      <c r="S912" s="64"/>
      <c r="T912" s="64"/>
      <c r="U912" s="64"/>
      <c r="AC912" s="64"/>
      <c r="AD912" s="64"/>
    </row>
    <row r="913" spans="7:30" ht="14.25" customHeight="1">
      <c r="G913" s="64"/>
      <c r="H913" s="129"/>
      <c r="I913" s="129"/>
      <c r="J913" s="129"/>
      <c r="R913" s="64"/>
      <c r="S913" s="64"/>
      <c r="T913" s="64"/>
      <c r="U913" s="64"/>
      <c r="AC913" s="64"/>
      <c r="AD913" s="64"/>
    </row>
    <row r="914" spans="7:30" ht="14.25" customHeight="1">
      <c r="G914" s="64"/>
      <c r="H914" s="129"/>
      <c r="I914" s="129"/>
      <c r="J914" s="129"/>
      <c r="R914" s="64"/>
      <c r="S914" s="64"/>
      <c r="T914" s="64"/>
      <c r="U914" s="64"/>
      <c r="AC914" s="64"/>
      <c r="AD914" s="64"/>
    </row>
    <row r="915" spans="7:30" ht="14.25" customHeight="1">
      <c r="G915" s="64"/>
      <c r="H915" s="129"/>
      <c r="I915" s="129"/>
      <c r="J915" s="129"/>
      <c r="R915" s="64"/>
      <c r="S915" s="64"/>
      <c r="T915" s="64"/>
      <c r="U915" s="64"/>
      <c r="AC915" s="64"/>
      <c r="AD915" s="64"/>
    </row>
    <row r="916" spans="7:30" ht="14.25" customHeight="1">
      <c r="G916" s="64"/>
      <c r="H916" s="129"/>
      <c r="I916" s="129"/>
      <c r="J916" s="129"/>
      <c r="R916" s="64"/>
      <c r="S916" s="64"/>
      <c r="T916" s="64"/>
      <c r="U916" s="64"/>
      <c r="AC916" s="64"/>
      <c r="AD916" s="64"/>
    </row>
    <row r="917" spans="7:30" ht="14.25" customHeight="1">
      <c r="G917" s="64"/>
      <c r="H917" s="129"/>
      <c r="I917" s="129"/>
      <c r="J917" s="129"/>
      <c r="R917" s="64"/>
      <c r="S917" s="64"/>
      <c r="T917" s="64"/>
      <c r="U917" s="64"/>
      <c r="AC917" s="64"/>
      <c r="AD917" s="64"/>
    </row>
    <row r="918" spans="7:30" ht="14.25" customHeight="1">
      <c r="G918" s="64"/>
      <c r="H918" s="129"/>
      <c r="I918" s="129"/>
      <c r="J918" s="129"/>
      <c r="R918" s="64"/>
      <c r="S918" s="64"/>
      <c r="T918" s="64"/>
      <c r="U918" s="64"/>
      <c r="AC918" s="64"/>
      <c r="AD918" s="64"/>
    </row>
    <row r="919" spans="7:30" ht="14.25" customHeight="1">
      <c r="G919" s="64"/>
      <c r="H919" s="129"/>
      <c r="I919" s="129"/>
      <c r="J919" s="129"/>
      <c r="R919" s="64"/>
      <c r="S919" s="64"/>
      <c r="T919" s="64"/>
      <c r="U919" s="64"/>
      <c r="AC919" s="64"/>
      <c r="AD919" s="64"/>
    </row>
    <row r="920" spans="7:30" ht="14.25" customHeight="1">
      <c r="G920" s="64"/>
      <c r="H920" s="129"/>
      <c r="I920" s="129"/>
      <c r="J920" s="129"/>
      <c r="R920" s="64"/>
      <c r="S920" s="64"/>
      <c r="T920" s="64"/>
      <c r="U920" s="64"/>
      <c r="AC920" s="64"/>
      <c r="AD920" s="64"/>
    </row>
    <row r="921" spans="7:30" ht="14.25" customHeight="1">
      <c r="G921" s="64"/>
      <c r="H921" s="129"/>
      <c r="I921" s="129"/>
      <c r="J921" s="129"/>
      <c r="R921" s="64"/>
      <c r="S921" s="64"/>
      <c r="T921" s="64"/>
      <c r="U921" s="64"/>
      <c r="AC921" s="64"/>
      <c r="AD921" s="64"/>
    </row>
    <row r="922" spans="7:30" ht="14.25" customHeight="1">
      <c r="G922" s="64"/>
      <c r="H922" s="129"/>
      <c r="I922" s="129"/>
      <c r="J922" s="129"/>
      <c r="R922" s="64"/>
      <c r="S922" s="64"/>
      <c r="T922" s="64"/>
      <c r="U922" s="64"/>
      <c r="AC922" s="64"/>
      <c r="AD922" s="64"/>
    </row>
    <row r="923" spans="7:30" ht="14.25" customHeight="1">
      <c r="G923" s="64"/>
      <c r="H923" s="129"/>
      <c r="I923" s="129"/>
      <c r="J923" s="129"/>
      <c r="R923" s="64"/>
      <c r="S923" s="64"/>
      <c r="T923" s="64"/>
      <c r="U923" s="64"/>
      <c r="AC923" s="64"/>
      <c r="AD923" s="64"/>
    </row>
    <row r="924" spans="7:30" ht="14.25" customHeight="1">
      <c r="G924" s="64"/>
      <c r="H924" s="129"/>
      <c r="I924" s="129"/>
      <c r="J924" s="129"/>
      <c r="R924" s="64"/>
      <c r="S924" s="64"/>
      <c r="T924" s="64"/>
      <c r="U924" s="64"/>
      <c r="AC924" s="64"/>
      <c r="AD924" s="64"/>
    </row>
    <row r="925" spans="7:30" ht="14.25" customHeight="1">
      <c r="G925" s="64"/>
      <c r="H925" s="129"/>
      <c r="I925" s="129"/>
      <c r="J925" s="129"/>
      <c r="R925" s="64"/>
      <c r="S925" s="64"/>
      <c r="T925" s="64"/>
      <c r="U925" s="64"/>
      <c r="AC925" s="64"/>
      <c r="AD925" s="64"/>
    </row>
    <row r="926" spans="7:30" ht="14.25" customHeight="1">
      <c r="G926" s="64"/>
      <c r="H926" s="129"/>
      <c r="I926" s="129"/>
      <c r="J926" s="129"/>
      <c r="R926" s="64"/>
      <c r="S926" s="64"/>
      <c r="T926" s="64"/>
      <c r="U926" s="64"/>
      <c r="AC926" s="64"/>
      <c r="AD926" s="64"/>
    </row>
    <row r="927" spans="7:30" ht="14.25" customHeight="1">
      <c r="G927" s="64"/>
      <c r="H927" s="129"/>
      <c r="I927" s="129"/>
      <c r="J927" s="129"/>
      <c r="R927" s="64"/>
      <c r="S927" s="64"/>
      <c r="T927" s="64"/>
      <c r="U927" s="64"/>
      <c r="AC927" s="64"/>
      <c r="AD927" s="64"/>
    </row>
    <row r="928" spans="7:30" ht="14.25" customHeight="1">
      <c r="G928" s="64"/>
      <c r="H928" s="129"/>
      <c r="I928" s="129"/>
      <c r="J928" s="129"/>
      <c r="R928" s="64"/>
      <c r="S928" s="64"/>
      <c r="T928" s="64"/>
      <c r="U928" s="64"/>
      <c r="AC928" s="64"/>
      <c r="AD928" s="64"/>
    </row>
    <row r="929" spans="7:30" ht="14.25" customHeight="1">
      <c r="G929" s="64"/>
      <c r="H929" s="129"/>
      <c r="I929" s="129"/>
      <c r="J929" s="129"/>
      <c r="R929" s="64"/>
      <c r="S929" s="64"/>
      <c r="T929" s="64"/>
      <c r="U929" s="64"/>
      <c r="AC929" s="64"/>
      <c r="AD929" s="64"/>
    </row>
    <row r="930" spans="7:30" ht="14.25" customHeight="1">
      <c r="G930" s="64"/>
      <c r="H930" s="129"/>
      <c r="I930" s="129"/>
      <c r="J930" s="129"/>
      <c r="R930" s="64"/>
      <c r="S930" s="64"/>
      <c r="T930" s="64"/>
      <c r="U930" s="64"/>
      <c r="AC930" s="64"/>
      <c r="AD930" s="64"/>
    </row>
    <row r="931" spans="7:30" ht="14.25" customHeight="1">
      <c r="G931" s="64"/>
      <c r="H931" s="129"/>
      <c r="I931" s="129"/>
      <c r="J931" s="129"/>
      <c r="R931" s="64"/>
      <c r="S931" s="64"/>
      <c r="T931" s="64"/>
      <c r="U931" s="64"/>
      <c r="AC931" s="64"/>
      <c r="AD931" s="64"/>
    </row>
    <row r="932" spans="7:30" ht="14.25" customHeight="1">
      <c r="G932" s="64"/>
      <c r="H932" s="129"/>
      <c r="I932" s="129"/>
      <c r="J932" s="129"/>
      <c r="R932" s="64"/>
      <c r="S932" s="64"/>
      <c r="T932" s="64"/>
      <c r="U932" s="64"/>
      <c r="AC932" s="64"/>
      <c r="AD932" s="64"/>
    </row>
    <row r="933" spans="7:30" ht="14.25" customHeight="1">
      <c r="G933" s="64"/>
      <c r="H933" s="129"/>
      <c r="I933" s="129"/>
      <c r="J933" s="129"/>
      <c r="R933" s="64"/>
      <c r="S933" s="64"/>
      <c r="T933" s="64"/>
      <c r="U933" s="64"/>
      <c r="AC933" s="64"/>
      <c r="AD933" s="64"/>
    </row>
    <row r="934" spans="7:30" ht="14.25" customHeight="1">
      <c r="G934" s="64"/>
      <c r="H934" s="129"/>
      <c r="I934" s="129"/>
      <c r="J934" s="129"/>
      <c r="R934" s="64"/>
      <c r="S934" s="64"/>
      <c r="T934" s="64"/>
      <c r="U934" s="64"/>
      <c r="AC934" s="64"/>
      <c r="AD934" s="64"/>
    </row>
    <row r="935" spans="7:30" ht="14.25" customHeight="1">
      <c r="G935" s="64"/>
      <c r="H935" s="129"/>
      <c r="I935" s="129"/>
      <c r="J935" s="129"/>
      <c r="R935" s="64"/>
      <c r="S935" s="64"/>
      <c r="T935" s="64"/>
      <c r="U935" s="64"/>
      <c r="AC935" s="64"/>
      <c r="AD935" s="64"/>
    </row>
    <row r="936" spans="7:30" ht="14.25" customHeight="1">
      <c r="G936" s="64"/>
      <c r="H936" s="129"/>
      <c r="I936" s="129"/>
      <c r="J936" s="129"/>
      <c r="R936" s="64"/>
      <c r="S936" s="64"/>
      <c r="T936" s="64"/>
      <c r="U936" s="64"/>
      <c r="AC936" s="64"/>
      <c r="AD936" s="64"/>
    </row>
    <row r="937" spans="7:30" ht="14.25" customHeight="1">
      <c r="G937" s="64"/>
      <c r="H937" s="129"/>
      <c r="I937" s="129"/>
      <c r="J937" s="129"/>
      <c r="R937" s="64"/>
      <c r="S937" s="64"/>
      <c r="T937" s="64"/>
      <c r="U937" s="64"/>
      <c r="AC937" s="64"/>
      <c r="AD937" s="64"/>
    </row>
    <row r="938" spans="7:30" ht="14.25" customHeight="1">
      <c r="G938" s="64"/>
      <c r="H938" s="129"/>
      <c r="I938" s="129"/>
      <c r="J938" s="129"/>
      <c r="R938" s="64"/>
      <c r="S938" s="64"/>
      <c r="T938" s="64"/>
      <c r="U938" s="64"/>
      <c r="AC938" s="64"/>
      <c r="AD938" s="64"/>
    </row>
    <row r="939" spans="7:30" ht="14.25" customHeight="1">
      <c r="G939" s="64"/>
      <c r="H939" s="129"/>
      <c r="I939" s="129"/>
      <c r="J939" s="129"/>
      <c r="R939" s="64"/>
      <c r="S939" s="64"/>
      <c r="T939" s="64"/>
      <c r="U939" s="64"/>
      <c r="AC939" s="64"/>
      <c r="AD939" s="64"/>
    </row>
    <row r="940" spans="7:30" ht="14.25" customHeight="1">
      <c r="G940" s="64"/>
      <c r="H940" s="129"/>
      <c r="I940" s="129"/>
      <c r="J940" s="129"/>
      <c r="R940" s="64"/>
      <c r="S940" s="64"/>
      <c r="T940" s="64"/>
      <c r="U940" s="64"/>
      <c r="AC940" s="64"/>
      <c r="AD940" s="64"/>
    </row>
    <row r="941" spans="7:30" ht="14.25" customHeight="1">
      <c r="G941" s="64"/>
      <c r="H941" s="129"/>
      <c r="I941" s="129"/>
      <c r="J941" s="129"/>
      <c r="R941" s="64"/>
      <c r="S941" s="64"/>
      <c r="T941" s="64"/>
      <c r="U941" s="64"/>
      <c r="AC941" s="64"/>
      <c r="AD941" s="64"/>
    </row>
    <row r="942" spans="7:30" ht="14.25" customHeight="1">
      <c r="G942" s="64"/>
      <c r="H942" s="129"/>
      <c r="I942" s="129"/>
      <c r="J942" s="129"/>
      <c r="R942" s="64"/>
      <c r="S942" s="64"/>
      <c r="T942" s="64"/>
      <c r="U942" s="64"/>
      <c r="AC942" s="64"/>
      <c r="AD942" s="64"/>
    </row>
    <row r="943" spans="7:30" ht="14.25" customHeight="1">
      <c r="G943" s="64"/>
      <c r="H943" s="129"/>
      <c r="I943" s="129"/>
      <c r="J943" s="129"/>
      <c r="R943" s="64"/>
      <c r="S943" s="64"/>
      <c r="T943" s="64"/>
      <c r="U943" s="64"/>
      <c r="AC943" s="64"/>
      <c r="AD943" s="64"/>
    </row>
    <row r="944" spans="7:30" ht="14.25" customHeight="1">
      <c r="G944" s="64"/>
      <c r="H944" s="129"/>
      <c r="I944" s="129"/>
      <c r="J944" s="129"/>
      <c r="R944" s="64"/>
      <c r="S944" s="64"/>
      <c r="T944" s="64"/>
      <c r="U944" s="64"/>
      <c r="AC944" s="64"/>
      <c r="AD944" s="64"/>
    </row>
    <row r="945" spans="7:30" ht="14.25" customHeight="1">
      <c r="G945" s="64"/>
      <c r="H945" s="129"/>
      <c r="I945" s="129"/>
      <c r="J945" s="129"/>
      <c r="R945" s="64"/>
      <c r="S945" s="64"/>
      <c r="T945" s="64"/>
      <c r="U945" s="64"/>
      <c r="AC945" s="64"/>
      <c r="AD945" s="64"/>
    </row>
    <row r="946" spans="7:30" ht="14.25" customHeight="1">
      <c r="G946" s="64"/>
      <c r="H946" s="129"/>
      <c r="I946" s="129"/>
      <c r="J946" s="129"/>
      <c r="R946" s="64"/>
      <c r="S946" s="64"/>
      <c r="T946" s="64"/>
      <c r="U946" s="64"/>
      <c r="AC946" s="64"/>
      <c r="AD946" s="64"/>
    </row>
    <row r="947" spans="7:30" ht="14.25" customHeight="1">
      <c r="G947" s="64"/>
      <c r="H947" s="129"/>
      <c r="I947" s="129"/>
      <c r="J947" s="129"/>
      <c r="R947" s="64"/>
      <c r="S947" s="64"/>
      <c r="T947" s="64"/>
      <c r="U947" s="64"/>
      <c r="AC947" s="64"/>
      <c r="AD947" s="64"/>
    </row>
    <row r="948" spans="7:30" ht="14.25" customHeight="1">
      <c r="G948" s="64"/>
      <c r="H948" s="129"/>
      <c r="I948" s="129"/>
      <c r="J948" s="129"/>
      <c r="R948" s="64"/>
      <c r="S948" s="64"/>
      <c r="T948" s="64"/>
      <c r="U948" s="64"/>
      <c r="AC948" s="64"/>
      <c r="AD948" s="64"/>
    </row>
    <row r="949" spans="7:30" ht="14.25" customHeight="1">
      <c r="G949" s="64"/>
      <c r="H949" s="129"/>
      <c r="I949" s="129"/>
      <c r="J949" s="129"/>
      <c r="R949" s="64"/>
      <c r="S949" s="64"/>
      <c r="T949" s="64"/>
      <c r="U949" s="64"/>
      <c r="AC949" s="64"/>
      <c r="AD949" s="64"/>
    </row>
    <row r="950" spans="7:30" ht="14.25" customHeight="1">
      <c r="G950" s="64"/>
      <c r="H950" s="129"/>
      <c r="I950" s="129"/>
      <c r="J950" s="129"/>
      <c r="R950" s="64"/>
      <c r="S950" s="64"/>
      <c r="T950" s="64"/>
      <c r="U950" s="64"/>
      <c r="AC950" s="64"/>
      <c r="AD950" s="64"/>
    </row>
    <row r="951" spans="7:30" ht="14.25" customHeight="1">
      <c r="G951" s="64"/>
      <c r="H951" s="129"/>
      <c r="I951" s="129"/>
      <c r="J951" s="129"/>
      <c r="R951" s="64"/>
      <c r="S951" s="64"/>
      <c r="T951" s="64"/>
      <c r="U951" s="64"/>
      <c r="AC951" s="64"/>
      <c r="AD951" s="64"/>
    </row>
    <row r="952" spans="7:30" ht="14.25" customHeight="1">
      <c r="G952" s="64"/>
      <c r="H952" s="129"/>
      <c r="I952" s="129"/>
      <c r="J952" s="129"/>
      <c r="R952" s="64"/>
      <c r="S952" s="64"/>
      <c r="T952" s="64"/>
      <c r="U952" s="64"/>
      <c r="AC952" s="64"/>
      <c r="AD952" s="64"/>
    </row>
    <row r="953" spans="7:30" ht="14.25" customHeight="1">
      <c r="G953" s="64"/>
      <c r="H953" s="129"/>
      <c r="I953" s="129"/>
      <c r="J953" s="129"/>
      <c r="R953" s="64"/>
      <c r="S953" s="64"/>
      <c r="T953" s="64"/>
      <c r="U953" s="64"/>
      <c r="AC953" s="64"/>
      <c r="AD953" s="64"/>
    </row>
    <row r="954" spans="7:30" ht="14.25" customHeight="1">
      <c r="G954" s="64"/>
      <c r="H954" s="129"/>
      <c r="I954" s="129"/>
      <c r="J954" s="129"/>
      <c r="R954" s="64"/>
      <c r="S954" s="64"/>
      <c r="T954" s="64"/>
      <c r="U954" s="64"/>
      <c r="AC954" s="64"/>
      <c r="AD954" s="64"/>
    </row>
    <row r="955" spans="7:30" ht="14.25" customHeight="1">
      <c r="G955" s="64"/>
      <c r="H955" s="129"/>
      <c r="I955" s="129"/>
      <c r="J955" s="129"/>
      <c r="R955" s="64"/>
      <c r="S955" s="64"/>
      <c r="T955" s="64"/>
      <c r="U955" s="64"/>
      <c r="AC955" s="64"/>
      <c r="AD955" s="64"/>
    </row>
    <row r="956" spans="7:30" ht="14.25" customHeight="1">
      <c r="G956" s="64"/>
      <c r="H956" s="129"/>
      <c r="I956" s="129"/>
      <c r="J956" s="129"/>
      <c r="R956" s="64"/>
      <c r="S956" s="64"/>
      <c r="T956" s="64"/>
      <c r="U956" s="64"/>
      <c r="AC956" s="64"/>
      <c r="AD956" s="64"/>
    </row>
    <row r="957" spans="7:30" ht="14.25" customHeight="1">
      <c r="G957" s="64"/>
      <c r="H957" s="129"/>
      <c r="I957" s="129"/>
      <c r="J957" s="129"/>
      <c r="R957" s="64"/>
      <c r="S957" s="64"/>
      <c r="T957" s="64"/>
      <c r="U957" s="64"/>
      <c r="AC957" s="64"/>
      <c r="AD957" s="64"/>
    </row>
    <row r="958" spans="7:30" ht="14.25" customHeight="1">
      <c r="G958" s="64"/>
      <c r="H958" s="129"/>
      <c r="I958" s="129"/>
      <c r="J958" s="129"/>
      <c r="R958" s="64"/>
      <c r="S958" s="64"/>
      <c r="T958" s="64"/>
      <c r="U958" s="64"/>
      <c r="AC958" s="64"/>
      <c r="AD958" s="64"/>
    </row>
    <row r="959" spans="7:30" ht="14.25" customHeight="1">
      <c r="G959" s="64"/>
      <c r="H959" s="129"/>
      <c r="I959" s="129"/>
      <c r="J959" s="129"/>
      <c r="R959" s="64"/>
      <c r="S959" s="64"/>
      <c r="T959" s="64"/>
      <c r="U959" s="64"/>
      <c r="AC959" s="64"/>
      <c r="AD959" s="64"/>
    </row>
    <row r="960" spans="7:30" ht="14.25" customHeight="1">
      <c r="G960" s="64"/>
      <c r="H960" s="129"/>
      <c r="I960" s="129"/>
      <c r="J960" s="129"/>
      <c r="R960" s="64"/>
      <c r="S960" s="64"/>
      <c r="T960" s="64"/>
      <c r="U960" s="64"/>
      <c r="AC960" s="64"/>
      <c r="AD960" s="64"/>
    </row>
    <row r="961" spans="7:30" ht="14.25" customHeight="1">
      <c r="G961" s="64"/>
      <c r="H961" s="129"/>
      <c r="I961" s="129"/>
      <c r="J961" s="129"/>
      <c r="R961" s="64"/>
      <c r="S961" s="64"/>
      <c r="T961" s="64"/>
      <c r="U961" s="64"/>
      <c r="AC961" s="64"/>
      <c r="AD961" s="64"/>
    </row>
    <row r="962" spans="7:30" ht="14.25" customHeight="1">
      <c r="G962" s="64"/>
      <c r="H962" s="129"/>
      <c r="I962" s="129"/>
      <c r="J962" s="129"/>
      <c r="R962" s="64"/>
      <c r="S962" s="64"/>
      <c r="T962" s="64"/>
      <c r="U962" s="64"/>
      <c r="AC962" s="64"/>
      <c r="AD962" s="64"/>
    </row>
    <row r="963" spans="7:30" ht="14.25" customHeight="1">
      <c r="G963" s="64"/>
      <c r="H963" s="129"/>
      <c r="I963" s="129"/>
      <c r="J963" s="129"/>
      <c r="R963" s="64"/>
      <c r="S963" s="64"/>
      <c r="T963" s="64"/>
      <c r="U963" s="64"/>
      <c r="AC963" s="64"/>
      <c r="AD963" s="64"/>
    </row>
    <row r="964" spans="7:30" ht="14.25" customHeight="1">
      <c r="G964" s="64"/>
      <c r="H964" s="129"/>
      <c r="I964" s="129"/>
      <c r="J964" s="129"/>
      <c r="R964" s="64"/>
      <c r="S964" s="64"/>
      <c r="T964" s="64"/>
      <c r="U964" s="64"/>
      <c r="AC964" s="64"/>
      <c r="AD964" s="64"/>
    </row>
    <row r="965" spans="7:30" ht="14.25" customHeight="1">
      <c r="G965" s="64"/>
      <c r="H965" s="129"/>
      <c r="I965" s="129"/>
      <c r="J965" s="129"/>
      <c r="R965" s="64"/>
      <c r="S965" s="64"/>
      <c r="T965" s="64"/>
      <c r="U965" s="64"/>
      <c r="AC965" s="64"/>
      <c r="AD965" s="64"/>
    </row>
    <row r="966" spans="7:30" ht="14.25" customHeight="1">
      <c r="G966" s="64"/>
      <c r="H966" s="129"/>
      <c r="I966" s="129"/>
      <c r="J966" s="129"/>
      <c r="R966" s="64"/>
      <c r="S966" s="64"/>
      <c r="T966" s="64"/>
      <c r="U966" s="64"/>
      <c r="AC966" s="64"/>
      <c r="AD966" s="64"/>
    </row>
    <row r="967" spans="7:30" ht="14.25" customHeight="1">
      <c r="G967" s="64"/>
      <c r="H967" s="129"/>
      <c r="I967" s="129"/>
      <c r="J967" s="129"/>
      <c r="R967" s="64"/>
      <c r="S967" s="64"/>
      <c r="T967" s="64"/>
      <c r="U967" s="64"/>
      <c r="AC967" s="64"/>
      <c r="AD967" s="64"/>
    </row>
    <row r="968" spans="7:30" ht="14.25" customHeight="1">
      <c r="G968" s="64"/>
      <c r="H968" s="129"/>
      <c r="I968" s="129"/>
      <c r="J968" s="129"/>
      <c r="R968" s="64"/>
      <c r="S968" s="64"/>
      <c r="T968" s="64"/>
      <c r="U968" s="64"/>
      <c r="AC968" s="64"/>
      <c r="AD968" s="64"/>
    </row>
    <row r="969" spans="7:30" ht="14.25" customHeight="1">
      <c r="G969" s="64"/>
      <c r="H969" s="129"/>
      <c r="I969" s="129"/>
      <c r="J969" s="129"/>
      <c r="R969" s="64"/>
      <c r="S969" s="64"/>
      <c r="T969" s="64"/>
      <c r="U969" s="64"/>
      <c r="AC969" s="64"/>
      <c r="AD969" s="64"/>
    </row>
    <row r="970" spans="7:30" ht="14.25" customHeight="1">
      <c r="G970" s="64"/>
      <c r="H970" s="129"/>
      <c r="I970" s="129"/>
      <c r="J970" s="129"/>
      <c r="R970" s="64"/>
      <c r="S970" s="64"/>
      <c r="T970" s="64"/>
      <c r="U970" s="64"/>
      <c r="AC970" s="64"/>
      <c r="AD970" s="64"/>
    </row>
    <row r="971" spans="7:30" ht="14.25" customHeight="1">
      <c r="G971" s="64"/>
      <c r="H971" s="129"/>
      <c r="I971" s="129"/>
      <c r="J971" s="129"/>
      <c r="R971" s="64"/>
      <c r="S971" s="64"/>
      <c r="T971" s="64"/>
      <c r="U971" s="64"/>
      <c r="AC971" s="64"/>
      <c r="AD971" s="64"/>
    </row>
    <row r="972" spans="7:30" ht="14.25" customHeight="1">
      <c r="G972" s="64"/>
      <c r="H972" s="129"/>
      <c r="I972" s="129"/>
      <c r="J972" s="129"/>
      <c r="R972" s="64"/>
      <c r="S972" s="64"/>
      <c r="T972" s="64"/>
      <c r="U972" s="64"/>
      <c r="AC972" s="64"/>
      <c r="AD972" s="64"/>
    </row>
    <row r="973" spans="7:30" ht="14.25" customHeight="1">
      <c r="G973" s="64"/>
      <c r="H973" s="129"/>
      <c r="I973" s="129"/>
      <c r="J973" s="129"/>
      <c r="R973" s="64"/>
      <c r="S973" s="64"/>
      <c r="T973" s="64"/>
      <c r="U973" s="64"/>
      <c r="AC973" s="64"/>
      <c r="AD973" s="64"/>
    </row>
    <row r="974" spans="7:30" ht="14.25" customHeight="1">
      <c r="G974" s="64"/>
      <c r="H974" s="129"/>
      <c r="I974" s="129"/>
      <c r="J974" s="129"/>
      <c r="R974" s="64"/>
      <c r="S974" s="64"/>
      <c r="T974" s="64"/>
      <c r="U974" s="64"/>
      <c r="AC974" s="64"/>
      <c r="AD974" s="64"/>
    </row>
    <row r="975" spans="7:30" ht="14.25" customHeight="1">
      <c r="G975" s="64"/>
      <c r="H975" s="129"/>
      <c r="I975" s="129"/>
      <c r="J975" s="129"/>
      <c r="R975" s="64"/>
      <c r="S975" s="64"/>
      <c r="T975" s="64"/>
      <c r="U975" s="64"/>
      <c r="AC975" s="64"/>
      <c r="AD975" s="64"/>
    </row>
    <row r="976" spans="7:30" ht="14.25" customHeight="1">
      <c r="G976" s="64"/>
      <c r="H976" s="129"/>
      <c r="I976" s="129"/>
      <c r="J976" s="129"/>
      <c r="R976" s="64"/>
      <c r="S976" s="64"/>
      <c r="T976" s="64"/>
      <c r="U976" s="64"/>
      <c r="AC976" s="64"/>
      <c r="AD976" s="64"/>
    </row>
    <row r="977" spans="7:30" ht="14.25" customHeight="1">
      <c r="G977" s="64"/>
      <c r="H977" s="129"/>
      <c r="I977" s="129"/>
      <c r="J977" s="129"/>
      <c r="R977" s="64"/>
      <c r="S977" s="64"/>
      <c r="T977" s="64"/>
      <c r="U977" s="64"/>
      <c r="AC977" s="64"/>
      <c r="AD977" s="64"/>
    </row>
    <row r="978" spans="7:30" ht="14.25" customHeight="1">
      <c r="G978" s="64"/>
      <c r="H978" s="129"/>
      <c r="I978" s="129"/>
      <c r="J978" s="129"/>
      <c r="R978" s="64"/>
      <c r="S978" s="64"/>
      <c r="T978" s="64"/>
      <c r="U978" s="64"/>
      <c r="AC978" s="64"/>
      <c r="AD978" s="64"/>
    </row>
    <row r="979" spans="7:30" ht="14.25" customHeight="1">
      <c r="G979" s="64"/>
      <c r="H979" s="129"/>
      <c r="I979" s="129"/>
      <c r="J979" s="129"/>
      <c r="R979" s="64"/>
      <c r="S979" s="64"/>
      <c r="T979" s="64"/>
      <c r="U979" s="64"/>
      <c r="AC979" s="64"/>
      <c r="AD979" s="64"/>
    </row>
    <row r="980" spans="7:30" ht="14.25" customHeight="1">
      <c r="G980" s="64"/>
      <c r="H980" s="129"/>
      <c r="I980" s="129"/>
      <c r="J980" s="129"/>
      <c r="R980" s="64"/>
      <c r="S980" s="64"/>
      <c r="T980" s="64"/>
      <c r="U980" s="64"/>
      <c r="AC980" s="64"/>
      <c r="AD980" s="64"/>
    </row>
    <row r="981" spans="7:30" ht="14.25" customHeight="1">
      <c r="G981" s="64"/>
      <c r="H981" s="129"/>
      <c r="I981" s="129"/>
      <c r="J981" s="129"/>
      <c r="R981" s="64"/>
      <c r="S981" s="64"/>
      <c r="T981" s="64"/>
      <c r="U981" s="64"/>
      <c r="AC981" s="64"/>
      <c r="AD981" s="64"/>
    </row>
    <row r="982" spans="7:30" ht="14.25" customHeight="1">
      <c r="G982" s="64"/>
      <c r="H982" s="129"/>
      <c r="I982" s="129"/>
      <c r="J982" s="129"/>
      <c r="R982" s="64"/>
      <c r="S982" s="64"/>
      <c r="T982" s="64"/>
      <c r="U982" s="64"/>
      <c r="AC982" s="64"/>
      <c r="AD982" s="64"/>
    </row>
    <row r="983" spans="7:30" ht="14.25" customHeight="1">
      <c r="G983" s="64"/>
      <c r="H983" s="129"/>
      <c r="I983" s="129"/>
      <c r="J983" s="129"/>
      <c r="R983" s="64"/>
      <c r="S983" s="64"/>
      <c r="T983" s="64"/>
      <c r="U983" s="64"/>
      <c r="AC983" s="64"/>
      <c r="AD983" s="64"/>
    </row>
    <row r="984" spans="7:30" ht="14.25" customHeight="1">
      <c r="G984" s="64"/>
      <c r="H984" s="129"/>
      <c r="I984" s="129"/>
      <c r="J984" s="129"/>
      <c r="R984" s="64"/>
      <c r="S984" s="64"/>
      <c r="T984" s="64"/>
      <c r="U984" s="64"/>
      <c r="AC984" s="64"/>
      <c r="AD984" s="64"/>
    </row>
    <row r="985" spans="7:30" ht="14.25" customHeight="1">
      <c r="G985" s="64"/>
      <c r="H985" s="129"/>
      <c r="I985" s="129"/>
      <c r="J985" s="129"/>
      <c r="R985" s="64"/>
      <c r="S985" s="64"/>
      <c r="T985" s="64"/>
      <c r="U985" s="64"/>
      <c r="AC985" s="64"/>
      <c r="AD985" s="64"/>
    </row>
    <row r="986" spans="7:30" ht="14.25" customHeight="1">
      <c r="G986" s="64"/>
      <c r="H986" s="129"/>
      <c r="I986" s="129"/>
      <c r="J986" s="129"/>
      <c r="R986" s="64"/>
      <c r="S986" s="64"/>
      <c r="T986" s="64"/>
      <c r="U986" s="64"/>
      <c r="AC986" s="64"/>
      <c r="AD986" s="64"/>
    </row>
    <row r="987" spans="7:30" ht="14.25" customHeight="1">
      <c r="G987" s="64"/>
      <c r="H987" s="129"/>
      <c r="I987" s="129"/>
      <c r="J987" s="129"/>
      <c r="R987" s="64"/>
      <c r="S987" s="64"/>
      <c r="T987" s="64"/>
      <c r="U987" s="64"/>
      <c r="AC987" s="64"/>
      <c r="AD987" s="64"/>
    </row>
    <row r="988" spans="7:30" ht="14.25" customHeight="1">
      <c r="G988" s="64"/>
      <c r="H988" s="129"/>
      <c r="I988" s="129"/>
      <c r="J988" s="129"/>
      <c r="R988" s="64"/>
      <c r="S988" s="64"/>
      <c r="T988" s="64"/>
      <c r="U988" s="64"/>
      <c r="AC988" s="64"/>
      <c r="AD988" s="64"/>
    </row>
    <row r="989" spans="7:30" ht="14.25" customHeight="1">
      <c r="G989" s="64"/>
      <c r="H989" s="129"/>
      <c r="I989" s="129"/>
      <c r="J989" s="129"/>
      <c r="R989" s="64"/>
      <c r="S989" s="64"/>
      <c r="T989" s="64"/>
      <c r="U989" s="64"/>
      <c r="AC989" s="64"/>
      <c r="AD989" s="64"/>
    </row>
    <row r="990" spans="7:30" ht="14.25" customHeight="1">
      <c r="G990" s="64"/>
      <c r="H990" s="129"/>
      <c r="I990" s="129"/>
      <c r="J990" s="129"/>
      <c r="R990" s="64"/>
      <c r="S990" s="64"/>
      <c r="T990" s="64"/>
      <c r="U990" s="64"/>
      <c r="AC990" s="64"/>
      <c r="AD990" s="64"/>
    </row>
    <row r="991" spans="7:30" ht="14.25" customHeight="1">
      <c r="G991" s="64"/>
      <c r="H991" s="129"/>
      <c r="I991" s="129"/>
      <c r="J991" s="129"/>
      <c r="R991" s="64"/>
      <c r="S991" s="64"/>
      <c r="T991" s="64"/>
      <c r="U991" s="64"/>
      <c r="AC991" s="64"/>
      <c r="AD991" s="64"/>
    </row>
    <row r="992" spans="7:30" ht="14.25" customHeight="1">
      <c r="G992" s="64"/>
      <c r="H992" s="129"/>
      <c r="I992" s="129"/>
      <c r="J992" s="129"/>
      <c r="R992" s="64"/>
      <c r="S992" s="64"/>
      <c r="T992" s="64"/>
      <c r="U992" s="64"/>
      <c r="AC992" s="64"/>
      <c r="AD992" s="64"/>
    </row>
    <row r="993" spans="7:30" ht="14.25" customHeight="1">
      <c r="G993" s="64"/>
      <c r="H993" s="129"/>
      <c r="I993" s="129"/>
      <c r="J993" s="129"/>
      <c r="R993" s="64"/>
      <c r="S993" s="64"/>
      <c r="T993" s="64"/>
      <c r="U993" s="64"/>
      <c r="AC993" s="64"/>
      <c r="AD993" s="64"/>
    </row>
    <row r="994" spans="7:30" ht="14.25" customHeight="1">
      <c r="G994" s="64"/>
      <c r="H994" s="129"/>
      <c r="I994" s="129"/>
      <c r="J994" s="129"/>
      <c r="R994" s="64"/>
      <c r="S994" s="64"/>
      <c r="T994" s="64"/>
      <c r="U994" s="64"/>
      <c r="AC994" s="64"/>
      <c r="AD994" s="64"/>
    </row>
    <row r="995" spans="7:30" ht="14.25" customHeight="1">
      <c r="G995" s="64"/>
      <c r="H995" s="129"/>
      <c r="I995" s="129"/>
      <c r="J995" s="129"/>
      <c r="R995" s="64"/>
      <c r="S995" s="64"/>
      <c r="T995" s="64"/>
      <c r="U995" s="64"/>
      <c r="AC995" s="64"/>
      <c r="AD995" s="64"/>
    </row>
    <row r="996" spans="7:30" ht="14.25" customHeight="1">
      <c r="G996" s="64"/>
      <c r="H996" s="129"/>
      <c r="I996" s="129"/>
      <c r="J996" s="129"/>
      <c r="R996" s="64"/>
      <c r="S996" s="64"/>
      <c r="T996" s="64"/>
      <c r="U996" s="64"/>
      <c r="AC996" s="64"/>
      <c r="AD996" s="64"/>
    </row>
    <row r="997" spans="7:30" ht="14.25" customHeight="1">
      <c r="G997" s="64"/>
      <c r="H997" s="129"/>
      <c r="I997" s="129"/>
      <c r="J997" s="129"/>
      <c r="R997" s="64"/>
      <c r="S997" s="64"/>
      <c r="T997" s="64"/>
      <c r="U997" s="64"/>
      <c r="AC997" s="64"/>
      <c r="AD997" s="64"/>
    </row>
    <row r="998" spans="7:30" ht="14.25" customHeight="1">
      <c r="G998" s="64"/>
      <c r="H998" s="129"/>
      <c r="I998" s="129"/>
      <c r="J998" s="129"/>
      <c r="R998" s="64"/>
      <c r="S998" s="64"/>
      <c r="T998" s="64"/>
      <c r="U998" s="64"/>
      <c r="AC998" s="64"/>
      <c r="AD998" s="64"/>
    </row>
    <row r="999" spans="7:30" ht="14.25" customHeight="1">
      <c r="G999" s="64"/>
      <c r="H999" s="129"/>
      <c r="I999" s="129"/>
      <c r="J999" s="129"/>
      <c r="R999" s="64"/>
      <c r="S999" s="64"/>
      <c r="T999" s="64"/>
      <c r="U999" s="64"/>
      <c r="AC999" s="64"/>
      <c r="AD999" s="64"/>
    </row>
    <row r="1000" spans="7:30" ht="14.25" customHeight="1">
      <c r="G1000" s="64"/>
      <c r="H1000" s="129"/>
      <c r="I1000" s="129"/>
      <c r="J1000" s="129"/>
      <c r="R1000" s="64"/>
      <c r="S1000" s="64"/>
      <c r="T1000" s="64"/>
      <c r="U1000" s="64"/>
      <c r="AC1000" s="64"/>
      <c r="AD1000" s="64"/>
    </row>
  </sheetData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L1" workbookViewId="0"/>
  </sheetViews>
  <sheetFormatPr defaultColWidth="14.42578125" defaultRowHeight="15" customHeight="1"/>
  <cols>
    <col min="1" max="1" width="24" hidden="1" customWidth="1"/>
    <col min="2" max="8" width="21.85546875" hidden="1" customWidth="1"/>
    <col min="9" max="11" width="9.140625" hidden="1" customWidth="1"/>
    <col min="12" max="12" width="24.140625" customWidth="1"/>
    <col min="13" max="13" width="13.140625" customWidth="1"/>
    <col min="14" max="14" width="11.7109375" customWidth="1"/>
    <col min="15" max="27" width="9.140625" customWidth="1"/>
  </cols>
  <sheetData>
    <row r="1" spans="1:27" ht="14.2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2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14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2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14.2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2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ht="14.25" customHeight="1">
      <c r="B5" s="64"/>
      <c r="C5" s="64"/>
      <c r="D5" s="64"/>
      <c r="E5" s="64"/>
      <c r="F5" s="64"/>
      <c r="H5" s="64"/>
      <c r="I5" s="4"/>
      <c r="J5" s="4"/>
      <c r="K5" s="64"/>
      <c r="L5" s="4" t="s">
        <v>146</v>
      </c>
      <c r="M5" s="64"/>
      <c r="N5" s="2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 ht="14.25" customHeight="1">
      <c r="A6" s="4"/>
      <c r="B6" s="64"/>
      <c r="C6" s="64"/>
      <c r="D6" s="64"/>
      <c r="E6" s="64"/>
      <c r="F6" s="64"/>
      <c r="G6" s="64"/>
      <c r="H6" s="64"/>
      <c r="I6" s="4"/>
      <c r="J6" s="4"/>
      <c r="K6" s="64"/>
      <c r="L6" s="64"/>
      <c r="M6" s="64"/>
      <c r="N6" s="2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 ht="18" customHeight="1">
      <c r="A7" s="134">
        <v>42826</v>
      </c>
      <c r="B7" s="64"/>
      <c r="C7" s="134">
        <v>43191</v>
      </c>
      <c r="D7" s="64"/>
      <c r="E7" s="134">
        <v>43556</v>
      </c>
      <c r="F7" s="64"/>
      <c r="G7" s="134">
        <v>44287</v>
      </c>
      <c r="H7" s="64"/>
      <c r="I7" s="64"/>
      <c r="J7" s="64"/>
      <c r="K7" s="64"/>
      <c r="L7" s="177">
        <v>44652</v>
      </c>
      <c r="M7" s="64"/>
      <c r="N7" s="2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27" ht="14.25" customHeight="1">
      <c r="A8" s="178" t="s">
        <v>1</v>
      </c>
      <c r="B8" s="179" t="s">
        <v>2</v>
      </c>
      <c r="C8" s="180" t="s">
        <v>1</v>
      </c>
      <c r="D8" s="181" t="s">
        <v>2</v>
      </c>
      <c r="E8" s="178" t="s">
        <v>1</v>
      </c>
      <c r="F8" s="182" t="s">
        <v>2</v>
      </c>
      <c r="G8" s="178" t="s">
        <v>1</v>
      </c>
      <c r="H8" s="182" t="s">
        <v>2</v>
      </c>
      <c r="I8" s="182"/>
      <c r="J8" s="64"/>
      <c r="K8" s="64"/>
      <c r="L8" s="168" t="s">
        <v>1</v>
      </c>
      <c r="M8" s="183" t="s">
        <v>2</v>
      </c>
      <c r="N8" s="183"/>
      <c r="O8" s="184"/>
      <c r="P8" s="18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7" ht="14.25" customHeight="1">
      <c r="A9" s="185" t="s">
        <v>147</v>
      </c>
      <c r="B9" s="186" t="s">
        <v>5</v>
      </c>
      <c r="C9" s="187" t="s">
        <v>147</v>
      </c>
      <c r="D9" s="188" t="s">
        <v>5</v>
      </c>
      <c r="E9" s="189" t="s">
        <v>147</v>
      </c>
      <c r="F9" s="190" t="s">
        <v>5</v>
      </c>
      <c r="G9" s="185" t="s">
        <v>147</v>
      </c>
      <c r="H9" s="191" t="s">
        <v>5</v>
      </c>
      <c r="I9" s="191" t="s">
        <v>148</v>
      </c>
      <c r="J9" s="140" t="s">
        <v>149</v>
      </c>
      <c r="K9" s="140" t="s">
        <v>150</v>
      </c>
      <c r="L9" s="168" t="s">
        <v>147</v>
      </c>
      <c r="M9" s="168" t="s">
        <v>5</v>
      </c>
      <c r="N9" s="168" t="s">
        <v>148</v>
      </c>
      <c r="O9" s="192" t="s">
        <v>149</v>
      </c>
      <c r="P9" s="192" t="s">
        <v>150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7" ht="14.25" customHeight="1">
      <c r="A10" s="193" t="s">
        <v>151</v>
      </c>
      <c r="B10" s="194">
        <v>28652</v>
      </c>
      <c r="C10" s="195" t="s">
        <v>151</v>
      </c>
      <c r="D10" s="196">
        <f t="shared" ref="D10:D37" si="0">ROUND(SUM(ROUND(B10,0)*1.02),0)</f>
        <v>29225</v>
      </c>
      <c r="E10" s="195" t="s">
        <v>151</v>
      </c>
      <c r="F10" s="196">
        <f t="shared" ref="F10:F37" si="1">ROUND(SUM(ROUND(D10,0)*1.01),0)</f>
        <v>29517</v>
      </c>
      <c r="G10" s="193" t="s">
        <v>151</v>
      </c>
      <c r="H10" s="197">
        <f t="shared" ref="H10:H37" si="2">ROUND(SUM(ROUND(F10,0)*1.02),0)</f>
        <v>30107</v>
      </c>
      <c r="I10" s="140">
        <v>1</v>
      </c>
      <c r="J10" s="140"/>
      <c r="K10" s="64"/>
      <c r="L10" s="198" t="s">
        <v>151</v>
      </c>
      <c r="M10" s="199">
        <f t="shared" ref="M10:M37" si="3">ROUND(SUM(ROUND(H10,0)*1.02),0)</f>
        <v>30709</v>
      </c>
      <c r="N10" s="200">
        <v>1</v>
      </c>
      <c r="O10" s="201"/>
      <c r="P10" s="202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ht="14.25" customHeight="1">
      <c r="A11" s="203" t="s">
        <v>151</v>
      </c>
      <c r="B11" s="204">
        <v>29791</v>
      </c>
      <c r="C11" s="205" t="s">
        <v>151</v>
      </c>
      <c r="D11" s="206">
        <f t="shared" si="0"/>
        <v>30387</v>
      </c>
      <c r="E11" s="205" t="s">
        <v>151</v>
      </c>
      <c r="F11" s="206">
        <f t="shared" si="1"/>
        <v>30691</v>
      </c>
      <c r="G11" s="203" t="s">
        <v>151</v>
      </c>
      <c r="H11" s="207">
        <f t="shared" si="2"/>
        <v>31305</v>
      </c>
      <c r="I11" s="140">
        <v>2</v>
      </c>
      <c r="J11" s="140"/>
      <c r="K11" s="64"/>
      <c r="L11" s="198" t="s">
        <v>151</v>
      </c>
      <c r="M11" s="199">
        <f t="shared" si="3"/>
        <v>31931</v>
      </c>
      <c r="N11" s="200">
        <v>2</v>
      </c>
      <c r="O11" s="201"/>
      <c r="P11" s="202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7" ht="14.25" customHeight="1">
      <c r="A12" s="203" t="s">
        <v>151</v>
      </c>
      <c r="B12" s="204">
        <v>30930</v>
      </c>
      <c r="C12" s="205" t="s">
        <v>151</v>
      </c>
      <c r="D12" s="206">
        <f t="shared" si="0"/>
        <v>31549</v>
      </c>
      <c r="E12" s="205" t="s">
        <v>151</v>
      </c>
      <c r="F12" s="206">
        <f t="shared" si="1"/>
        <v>31864</v>
      </c>
      <c r="G12" s="203" t="s">
        <v>151</v>
      </c>
      <c r="H12" s="207">
        <f t="shared" si="2"/>
        <v>32501</v>
      </c>
      <c r="I12" s="140">
        <v>3</v>
      </c>
      <c r="J12" s="140"/>
      <c r="K12" s="64"/>
      <c r="L12" s="198" t="s">
        <v>151</v>
      </c>
      <c r="M12" s="199">
        <f t="shared" si="3"/>
        <v>33151</v>
      </c>
      <c r="N12" s="200">
        <v>3</v>
      </c>
      <c r="O12" s="201"/>
      <c r="P12" s="202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spans="1:27" ht="14.25" customHeight="1">
      <c r="A13" s="208" t="s">
        <v>151</v>
      </c>
      <c r="B13" s="209">
        <v>32062</v>
      </c>
      <c r="C13" s="210" t="s">
        <v>151</v>
      </c>
      <c r="D13" s="211">
        <f t="shared" si="0"/>
        <v>32703</v>
      </c>
      <c r="E13" s="210" t="s">
        <v>151</v>
      </c>
      <c r="F13" s="211">
        <f t="shared" si="1"/>
        <v>33030</v>
      </c>
      <c r="G13" s="208" t="s">
        <v>151</v>
      </c>
      <c r="H13" s="212">
        <f t="shared" si="2"/>
        <v>33691</v>
      </c>
      <c r="I13" s="140">
        <v>4</v>
      </c>
      <c r="J13" s="140"/>
      <c r="K13" s="64"/>
      <c r="L13" s="198" t="s">
        <v>151</v>
      </c>
      <c r="M13" s="199">
        <f t="shared" si="3"/>
        <v>34365</v>
      </c>
      <c r="N13" s="200">
        <v>4</v>
      </c>
      <c r="O13" s="201"/>
      <c r="P13" s="202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ht="14.25" customHeight="1">
      <c r="A14" s="213" t="s">
        <v>152</v>
      </c>
      <c r="B14" s="214">
        <v>47485.872000000003</v>
      </c>
      <c r="C14" s="195" t="s">
        <v>152</v>
      </c>
      <c r="D14" s="215">
        <f t="shared" si="0"/>
        <v>48436</v>
      </c>
      <c r="E14" s="193" t="s">
        <v>152</v>
      </c>
      <c r="F14" s="216">
        <f t="shared" si="1"/>
        <v>48920</v>
      </c>
      <c r="G14" s="213" t="s">
        <v>152</v>
      </c>
      <c r="H14" s="214">
        <f t="shared" si="2"/>
        <v>49898</v>
      </c>
      <c r="I14" s="137">
        <v>1</v>
      </c>
      <c r="J14" s="4"/>
      <c r="K14" s="4"/>
      <c r="L14" s="198" t="s">
        <v>152</v>
      </c>
      <c r="M14" s="199">
        <f t="shared" si="3"/>
        <v>50896</v>
      </c>
      <c r="N14" s="200">
        <v>1</v>
      </c>
      <c r="O14" s="198"/>
      <c r="P14" s="198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4.25" customHeight="1">
      <c r="A15" s="203" t="s">
        <v>152</v>
      </c>
      <c r="B15" s="207">
        <v>48790.224000000002</v>
      </c>
      <c r="C15" s="205" t="s">
        <v>152</v>
      </c>
      <c r="D15" s="217">
        <f t="shared" si="0"/>
        <v>49766</v>
      </c>
      <c r="E15" s="203" t="s">
        <v>152</v>
      </c>
      <c r="F15" s="218">
        <f t="shared" si="1"/>
        <v>50264</v>
      </c>
      <c r="G15" s="203" t="s">
        <v>152</v>
      </c>
      <c r="H15" s="207">
        <f t="shared" si="2"/>
        <v>51269</v>
      </c>
      <c r="I15" s="137">
        <v>2</v>
      </c>
      <c r="J15" s="4"/>
      <c r="K15" s="4"/>
      <c r="L15" s="198" t="s">
        <v>152</v>
      </c>
      <c r="M15" s="199">
        <f t="shared" si="3"/>
        <v>52294</v>
      </c>
      <c r="N15" s="200">
        <v>2</v>
      </c>
      <c r="O15" s="198"/>
      <c r="P15" s="198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4.25" customHeight="1">
      <c r="A16" s="203" t="s">
        <v>152</v>
      </c>
      <c r="B16" s="207">
        <v>49951.44</v>
      </c>
      <c r="C16" s="205" t="s">
        <v>152</v>
      </c>
      <c r="D16" s="217">
        <f t="shared" si="0"/>
        <v>50950</v>
      </c>
      <c r="E16" s="203" t="s">
        <v>152</v>
      </c>
      <c r="F16" s="218">
        <f t="shared" si="1"/>
        <v>51460</v>
      </c>
      <c r="G16" s="203" t="s">
        <v>152</v>
      </c>
      <c r="H16" s="207">
        <f t="shared" si="2"/>
        <v>52489</v>
      </c>
      <c r="I16" s="137">
        <v>3</v>
      </c>
      <c r="J16" s="4" t="s">
        <v>22</v>
      </c>
      <c r="K16" s="4"/>
      <c r="L16" s="198" t="s">
        <v>152</v>
      </c>
      <c r="M16" s="199">
        <f t="shared" si="3"/>
        <v>53539</v>
      </c>
      <c r="N16" s="200">
        <v>3</v>
      </c>
      <c r="O16" s="198" t="s">
        <v>22</v>
      </c>
      <c r="P16" s="198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</row>
    <row r="17" spans="1:27" ht="14.25" customHeight="1">
      <c r="A17" s="208" t="s">
        <v>152</v>
      </c>
      <c r="B17" s="212">
        <v>51235.631999999998</v>
      </c>
      <c r="C17" s="210" t="s">
        <v>152</v>
      </c>
      <c r="D17" s="220">
        <f t="shared" si="0"/>
        <v>52261</v>
      </c>
      <c r="E17" s="208" t="s">
        <v>152</v>
      </c>
      <c r="F17" s="221">
        <f t="shared" si="1"/>
        <v>52784</v>
      </c>
      <c r="G17" s="208" t="s">
        <v>152</v>
      </c>
      <c r="H17" s="212">
        <f t="shared" si="2"/>
        <v>53840</v>
      </c>
      <c r="I17" s="137">
        <v>4</v>
      </c>
      <c r="J17" s="4"/>
      <c r="K17" s="4"/>
      <c r="L17" s="198" t="s">
        <v>152</v>
      </c>
      <c r="M17" s="199">
        <f t="shared" si="3"/>
        <v>54917</v>
      </c>
      <c r="N17" s="200">
        <v>4</v>
      </c>
      <c r="O17" s="198"/>
      <c r="P17" s="198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4.25" customHeight="1">
      <c r="A18" s="222" t="s">
        <v>153</v>
      </c>
      <c r="B18" s="223">
        <v>52397.856</v>
      </c>
      <c r="C18" s="224" t="s">
        <v>153</v>
      </c>
      <c r="D18" s="215">
        <f t="shared" si="0"/>
        <v>53446</v>
      </c>
      <c r="E18" s="222" t="s">
        <v>153</v>
      </c>
      <c r="F18" s="216">
        <f t="shared" si="1"/>
        <v>53980</v>
      </c>
      <c r="G18" s="225" t="s">
        <v>153</v>
      </c>
      <c r="H18" s="214">
        <f t="shared" si="2"/>
        <v>55060</v>
      </c>
      <c r="I18" s="226">
        <v>5</v>
      </c>
      <c r="J18" s="227"/>
      <c r="K18" s="227"/>
      <c r="L18" s="228" t="s">
        <v>153</v>
      </c>
      <c r="M18" s="199">
        <f t="shared" si="3"/>
        <v>56161</v>
      </c>
      <c r="N18" s="229">
        <v>5</v>
      </c>
      <c r="O18" s="228"/>
      <c r="P18" s="228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</row>
    <row r="19" spans="1:27" ht="14.25" customHeight="1">
      <c r="A19" s="230" t="s">
        <v>153</v>
      </c>
      <c r="B19" s="231">
        <v>53561.088000000003</v>
      </c>
      <c r="C19" s="232" t="s">
        <v>153</v>
      </c>
      <c r="D19" s="217">
        <f t="shared" si="0"/>
        <v>54632</v>
      </c>
      <c r="E19" s="230" t="s">
        <v>153</v>
      </c>
      <c r="F19" s="218">
        <f t="shared" si="1"/>
        <v>55178</v>
      </c>
      <c r="G19" s="230" t="s">
        <v>153</v>
      </c>
      <c r="H19" s="207">
        <f t="shared" si="2"/>
        <v>56282</v>
      </c>
      <c r="I19" s="226">
        <v>6</v>
      </c>
      <c r="J19" s="227"/>
      <c r="K19" s="227"/>
      <c r="L19" s="228" t="s">
        <v>153</v>
      </c>
      <c r="M19" s="199">
        <f t="shared" si="3"/>
        <v>57408</v>
      </c>
      <c r="N19" s="229">
        <v>6</v>
      </c>
      <c r="O19" s="228"/>
      <c r="P19" s="228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</row>
    <row r="20" spans="1:27" ht="14.25" customHeight="1">
      <c r="A20" s="233" t="s">
        <v>153</v>
      </c>
      <c r="B20" s="234">
        <v>54704.160000000003</v>
      </c>
      <c r="C20" s="235" t="s">
        <v>153</v>
      </c>
      <c r="D20" s="220">
        <f t="shared" si="0"/>
        <v>55798</v>
      </c>
      <c r="E20" s="233" t="s">
        <v>153</v>
      </c>
      <c r="F20" s="221">
        <f t="shared" si="1"/>
        <v>56356</v>
      </c>
      <c r="G20" s="233" t="s">
        <v>153</v>
      </c>
      <c r="H20" s="212">
        <f t="shared" si="2"/>
        <v>57483</v>
      </c>
      <c r="I20" s="226">
        <v>7</v>
      </c>
      <c r="J20" s="227"/>
      <c r="K20" s="227"/>
      <c r="L20" s="228" t="s">
        <v>153</v>
      </c>
      <c r="M20" s="199">
        <f t="shared" si="3"/>
        <v>58633</v>
      </c>
      <c r="N20" s="229">
        <v>7</v>
      </c>
      <c r="O20" s="228"/>
      <c r="P20" s="228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</row>
    <row r="21" spans="1:27" ht="14.25" customHeight="1">
      <c r="A21" s="193" t="s">
        <v>154</v>
      </c>
      <c r="B21" s="197">
        <v>54704.160000000003</v>
      </c>
      <c r="C21" s="236" t="s">
        <v>154</v>
      </c>
      <c r="D21" s="215">
        <f t="shared" si="0"/>
        <v>55798</v>
      </c>
      <c r="E21" s="193" t="s">
        <v>154</v>
      </c>
      <c r="F21" s="216">
        <f t="shared" si="1"/>
        <v>56356</v>
      </c>
      <c r="G21" s="213" t="s">
        <v>154</v>
      </c>
      <c r="H21" s="214">
        <f t="shared" si="2"/>
        <v>57483</v>
      </c>
      <c r="I21" s="137">
        <v>1</v>
      </c>
      <c r="J21" s="4"/>
      <c r="K21" s="4"/>
      <c r="L21" s="198" t="s">
        <v>154</v>
      </c>
      <c r="M21" s="199">
        <f t="shared" si="3"/>
        <v>58633</v>
      </c>
      <c r="N21" s="200">
        <v>1</v>
      </c>
      <c r="O21" s="198"/>
      <c r="P21" s="198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4.25" customHeight="1">
      <c r="A22" s="203" t="s">
        <v>154</v>
      </c>
      <c r="B22" s="207">
        <v>55882.512000000002</v>
      </c>
      <c r="C22" s="237" t="s">
        <v>154</v>
      </c>
      <c r="D22" s="217">
        <f t="shared" si="0"/>
        <v>57001</v>
      </c>
      <c r="E22" s="203" t="s">
        <v>154</v>
      </c>
      <c r="F22" s="218">
        <f t="shared" si="1"/>
        <v>57571</v>
      </c>
      <c r="G22" s="203" t="s">
        <v>154</v>
      </c>
      <c r="H22" s="207">
        <f t="shared" si="2"/>
        <v>58722</v>
      </c>
      <c r="I22" s="137">
        <v>2</v>
      </c>
      <c r="J22" s="4"/>
      <c r="K22" s="4"/>
      <c r="L22" s="198" t="s">
        <v>154</v>
      </c>
      <c r="M22" s="199">
        <f t="shared" si="3"/>
        <v>59896</v>
      </c>
      <c r="N22" s="200">
        <v>2</v>
      </c>
      <c r="O22" s="198"/>
      <c r="P22" s="198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4.25" customHeight="1">
      <c r="A23" s="203" t="s">
        <v>154</v>
      </c>
      <c r="B23" s="238">
        <v>56491.343999999997</v>
      </c>
      <c r="C23" s="237" t="s">
        <v>154</v>
      </c>
      <c r="D23" s="217">
        <f t="shared" si="0"/>
        <v>57621</v>
      </c>
      <c r="E23" s="203" t="s">
        <v>154</v>
      </c>
      <c r="F23" s="218">
        <f t="shared" si="1"/>
        <v>58197</v>
      </c>
      <c r="G23" s="203" t="s">
        <v>154</v>
      </c>
      <c r="H23" s="207">
        <f t="shared" si="2"/>
        <v>59361</v>
      </c>
      <c r="I23" s="137">
        <v>3</v>
      </c>
      <c r="J23" s="4" t="s">
        <v>22</v>
      </c>
      <c r="K23" s="4"/>
      <c r="L23" s="198" t="s">
        <v>154</v>
      </c>
      <c r="M23" s="199">
        <f t="shared" si="3"/>
        <v>60548</v>
      </c>
      <c r="N23" s="200">
        <v>3</v>
      </c>
      <c r="O23" s="198" t="s">
        <v>22</v>
      </c>
      <c r="P23" s="198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</row>
    <row r="24" spans="1:27" ht="14.25" customHeight="1">
      <c r="A24" s="208" t="s">
        <v>154</v>
      </c>
      <c r="B24" s="212">
        <v>57661.631999999998</v>
      </c>
      <c r="C24" s="239" t="s">
        <v>154</v>
      </c>
      <c r="D24" s="220">
        <f t="shared" si="0"/>
        <v>58815</v>
      </c>
      <c r="E24" s="208" t="s">
        <v>154</v>
      </c>
      <c r="F24" s="221">
        <f t="shared" si="1"/>
        <v>59403</v>
      </c>
      <c r="G24" s="208" t="s">
        <v>154</v>
      </c>
      <c r="H24" s="212">
        <f t="shared" si="2"/>
        <v>60591</v>
      </c>
      <c r="I24" s="137">
        <v>4</v>
      </c>
      <c r="J24" s="4"/>
      <c r="K24" s="4"/>
      <c r="L24" s="198" t="s">
        <v>154</v>
      </c>
      <c r="M24" s="199">
        <f t="shared" si="3"/>
        <v>61803</v>
      </c>
      <c r="N24" s="200">
        <v>4</v>
      </c>
      <c r="O24" s="198"/>
      <c r="P24" s="198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4.25" customHeight="1">
      <c r="A25" s="225" t="s">
        <v>155</v>
      </c>
      <c r="B25" s="240">
        <v>58680.72</v>
      </c>
      <c r="C25" s="241" t="s">
        <v>155</v>
      </c>
      <c r="D25" s="215">
        <f t="shared" si="0"/>
        <v>59855</v>
      </c>
      <c r="E25" s="222" t="s">
        <v>155</v>
      </c>
      <c r="F25" s="216">
        <f t="shared" si="1"/>
        <v>60454</v>
      </c>
      <c r="G25" s="225" t="s">
        <v>155</v>
      </c>
      <c r="H25" s="214">
        <f t="shared" si="2"/>
        <v>61663</v>
      </c>
      <c r="I25" s="226">
        <v>5</v>
      </c>
      <c r="J25" s="227"/>
      <c r="K25" s="227"/>
      <c r="L25" s="228" t="s">
        <v>155</v>
      </c>
      <c r="M25" s="199">
        <f t="shared" si="3"/>
        <v>62896</v>
      </c>
      <c r="N25" s="229">
        <v>5</v>
      </c>
      <c r="O25" s="228"/>
      <c r="P25" s="228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</row>
    <row r="26" spans="1:27" ht="14.25" customHeight="1">
      <c r="A26" s="230" t="s">
        <v>155</v>
      </c>
      <c r="B26" s="242">
        <v>59803.631999999998</v>
      </c>
      <c r="C26" s="232" t="s">
        <v>155</v>
      </c>
      <c r="D26" s="217">
        <f t="shared" si="0"/>
        <v>61000</v>
      </c>
      <c r="E26" s="230" t="s">
        <v>155</v>
      </c>
      <c r="F26" s="218">
        <f t="shared" si="1"/>
        <v>61610</v>
      </c>
      <c r="G26" s="230" t="s">
        <v>155</v>
      </c>
      <c r="H26" s="207">
        <f t="shared" si="2"/>
        <v>62842</v>
      </c>
      <c r="I26" s="226">
        <v>6</v>
      </c>
      <c r="J26" s="227"/>
      <c r="K26" s="227"/>
      <c r="L26" s="228" t="s">
        <v>155</v>
      </c>
      <c r="M26" s="199">
        <f t="shared" si="3"/>
        <v>64099</v>
      </c>
      <c r="N26" s="229">
        <v>6</v>
      </c>
      <c r="O26" s="228"/>
      <c r="P26" s="228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</row>
    <row r="27" spans="1:27" ht="14.25" customHeight="1">
      <c r="A27" s="233" t="s">
        <v>155</v>
      </c>
      <c r="B27" s="243">
        <v>60809.616000000002</v>
      </c>
      <c r="C27" s="235" t="s">
        <v>155</v>
      </c>
      <c r="D27" s="220">
        <f t="shared" si="0"/>
        <v>62026</v>
      </c>
      <c r="E27" s="233" t="s">
        <v>155</v>
      </c>
      <c r="F27" s="221">
        <f t="shared" si="1"/>
        <v>62646</v>
      </c>
      <c r="G27" s="233" t="s">
        <v>155</v>
      </c>
      <c r="H27" s="212">
        <f t="shared" si="2"/>
        <v>63899</v>
      </c>
      <c r="I27" s="226">
        <v>7</v>
      </c>
      <c r="J27" s="227"/>
      <c r="K27" s="227"/>
      <c r="L27" s="228" t="s">
        <v>155</v>
      </c>
      <c r="M27" s="199">
        <f t="shared" si="3"/>
        <v>65177</v>
      </c>
      <c r="N27" s="229">
        <v>7</v>
      </c>
      <c r="O27" s="228"/>
      <c r="P27" s="228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</row>
    <row r="28" spans="1:27" ht="14.25" customHeight="1">
      <c r="A28" s="193" t="s">
        <v>156</v>
      </c>
      <c r="B28" s="197">
        <v>58680.72</v>
      </c>
      <c r="C28" s="236" t="s">
        <v>156</v>
      </c>
      <c r="D28" s="215">
        <f t="shared" si="0"/>
        <v>59855</v>
      </c>
      <c r="E28" s="193" t="s">
        <v>156</v>
      </c>
      <c r="F28" s="216">
        <f t="shared" si="1"/>
        <v>60454</v>
      </c>
      <c r="G28" s="213" t="s">
        <v>156</v>
      </c>
      <c r="H28" s="214">
        <f t="shared" si="2"/>
        <v>61663</v>
      </c>
      <c r="I28" s="137">
        <v>1</v>
      </c>
      <c r="J28" s="4"/>
      <c r="K28" s="4"/>
      <c r="L28" s="198" t="s">
        <v>156</v>
      </c>
      <c r="M28" s="199">
        <f t="shared" si="3"/>
        <v>62896</v>
      </c>
      <c r="N28" s="200">
        <v>1</v>
      </c>
      <c r="O28" s="198"/>
      <c r="P28" s="198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4.25" customHeight="1">
      <c r="A29" s="203" t="s">
        <v>156</v>
      </c>
      <c r="B29" s="207">
        <v>59803.631999999998</v>
      </c>
      <c r="C29" s="237" t="s">
        <v>156</v>
      </c>
      <c r="D29" s="217">
        <f t="shared" si="0"/>
        <v>61000</v>
      </c>
      <c r="E29" s="203" t="s">
        <v>156</v>
      </c>
      <c r="F29" s="218">
        <f t="shared" si="1"/>
        <v>61610</v>
      </c>
      <c r="G29" s="203" t="s">
        <v>156</v>
      </c>
      <c r="H29" s="207">
        <f t="shared" si="2"/>
        <v>62842</v>
      </c>
      <c r="I29" s="137">
        <v>2</v>
      </c>
      <c r="J29" s="4" t="s">
        <v>22</v>
      </c>
      <c r="K29" s="4"/>
      <c r="L29" s="198" t="s">
        <v>156</v>
      </c>
      <c r="M29" s="199">
        <f t="shared" si="3"/>
        <v>64099</v>
      </c>
      <c r="N29" s="200">
        <v>2</v>
      </c>
      <c r="O29" s="198" t="s">
        <v>22</v>
      </c>
      <c r="P29" s="198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</row>
    <row r="30" spans="1:27" ht="14.25" customHeight="1">
      <c r="A30" s="244" t="s">
        <v>156</v>
      </c>
      <c r="B30" s="238">
        <v>60809.616000000002</v>
      </c>
      <c r="C30" s="245" t="s">
        <v>156</v>
      </c>
      <c r="D30" s="220">
        <f t="shared" si="0"/>
        <v>62026</v>
      </c>
      <c r="E30" s="208" t="s">
        <v>156</v>
      </c>
      <c r="F30" s="221">
        <f t="shared" si="1"/>
        <v>62646</v>
      </c>
      <c r="G30" s="208" t="s">
        <v>156</v>
      </c>
      <c r="H30" s="212">
        <f t="shared" si="2"/>
        <v>63899</v>
      </c>
      <c r="I30" s="137">
        <v>3</v>
      </c>
      <c r="J30" s="4"/>
      <c r="K30" s="4"/>
      <c r="L30" s="198" t="s">
        <v>156</v>
      </c>
      <c r="M30" s="199">
        <f t="shared" si="3"/>
        <v>65177</v>
      </c>
      <c r="N30" s="200">
        <v>3</v>
      </c>
      <c r="O30" s="198"/>
      <c r="P30" s="198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4.25" customHeight="1">
      <c r="A31" s="222" t="s">
        <v>157</v>
      </c>
      <c r="B31" s="223">
        <v>61887.167999999998</v>
      </c>
      <c r="C31" s="224" t="s">
        <v>157</v>
      </c>
      <c r="D31" s="215">
        <f t="shared" si="0"/>
        <v>63125</v>
      </c>
      <c r="E31" s="222" t="s">
        <v>157</v>
      </c>
      <c r="F31" s="216">
        <f t="shared" si="1"/>
        <v>63756</v>
      </c>
      <c r="G31" s="225" t="s">
        <v>157</v>
      </c>
      <c r="H31" s="214">
        <f t="shared" si="2"/>
        <v>65031</v>
      </c>
      <c r="I31" s="226">
        <v>4</v>
      </c>
      <c r="J31" s="227"/>
      <c r="K31" s="227"/>
      <c r="L31" s="228" t="s">
        <v>157</v>
      </c>
      <c r="M31" s="199">
        <f t="shared" si="3"/>
        <v>66332</v>
      </c>
      <c r="N31" s="229">
        <v>4</v>
      </c>
      <c r="O31" s="228"/>
      <c r="P31" s="228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</row>
    <row r="32" spans="1:27" ht="14.25" customHeight="1">
      <c r="A32" s="230" t="s">
        <v>157</v>
      </c>
      <c r="B32" s="231">
        <v>62936.495999999999</v>
      </c>
      <c r="C32" s="232" t="s">
        <v>157</v>
      </c>
      <c r="D32" s="217">
        <f t="shared" si="0"/>
        <v>64195</v>
      </c>
      <c r="E32" s="230" t="s">
        <v>157</v>
      </c>
      <c r="F32" s="218">
        <f t="shared" si="1"/>
        <v>64837</v>
      </c>
      <c r="G32" s="230" t="s">
        <v>157</v>
      </c>
      <c r="H32" s="207">
        <f t="shared" si="2"/>
        <v>66134</v>
      </c>
      <c r="I32" s="226">
        <v>5</v>
      </c>
      <c r="J32" s="227"/>
      <c r="K32" s="227"/>
      <c r="L32" s="228" t="s">
        <v>157</v>
      </c>
      <c r="M32" s="199">
        <f t="shared" si="3"/>
        <v>67457</v>
      </c>
      <c r="N32" s="229">
        <v>5</v>
      </c>
      <c r="O32" s="228"/>
      <c r="P32" s="228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</row>
    <row r="33" spans="1:27" ht="14.25" customHeight="1">
      <c r="A33" s="233" t="s">
        <v>157</v>
      </c>
      <c r="B33" s="234">
        <v>64011.023999999998</v>
      </c>
      <c r="C33" s="235" t="s">
        <v>157</v>
      </c>
      <c r="D33" s="220">
        <f t="shared" si="0"/>
        <v>65291</v>
      </c>
      <c r="E33" s="233" t="s">
        <v>157</v>
      </c>
      <c r="F33" s="221">
        <f t="shared" si="1"/>
        <v>65944</v>
      </c>
      <c r="G33" s="233" t="s">
        <v>157</v>
      </c>
      <c r="H33" s="212">
        <f t="shared" si="2"/>
        <v>67263</v>
      </c>
      <c r="I33" s="226">
        <v>6</v>
      </c>
      <c r="J33" s="227"/>
      <c r="K33" s="227"/>
      <c r="L33" s="228" t="s">
        <v>157</v>
      </c>
      <c r="M33" s="199">
        <f t="shared" si="3"/>
        <v>68608</v>
      </c>
      <c r="N33" s="229">
        <v>6</v>
      </c>
      <c r="O33" s="228"/>
      <c r="P33" s="228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</row>
    <row r="34" spans="1:27" ht="14.25" customHeight="1">
      <c r="A34" s="246" t="s">
        <v>158</v>
      </c>
      <c r="B34" s="247">
        <v>65098.656000000003</v>
      </c>
      <c r="C34" s="248" t="s">
        <v>158</v>
      </c>
      <c r="D34" s="249">
        <f t="shared" si="0"/>
        <v>66401</v>
      </c>
      <c r="E34" s="246" t="s">
        <v>158</v>
      </c>
      <c r="F34" s="250">
        <f t="shared" si="1"/>
        <v>67065</v>
      </c>
      <c r="G34" s="251" t="s">
        <v>158</v>
      </c>
      <c r="H34" s="252">
        <f t="shared" si="2"/>
        <v>68406</v>
      </c>
      <c r="I34" s="137">
        <v>1</v>
      </c>
      <c r="J34" s="4"/>
      <c r="K34" s="4"/>
      <c r="L34" s="198" t="s">
        <v>158</v>
      </c>
      <c r="M34" s="199">
        <f t="shared" si="3"/>
        <v>69774</v>
      </c>
      <c r="N34" s="200">
        <v>1</v>
      </c>
      <c r="O34" s="198"/>
      <c r="P34" s="198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customHeight="1">
      <c r="A35" s="225" t="s">
        <v>159</v>
      </c>
      <c r="B35" s="240">
        <v>66190.320000000007</v>
      </c>
      <c r="C35" s="241" t="s">
        <v>159</v>
      </c>
      <c r="D35" s="215">
        <f t="shared" si="0"/>
        <v>67514</v>
      </c>
      <c r="E35" s="222" t="s">
        <v>159</v>
      </c>
      <c r="F35" s="216">
        <f t="shared" si="1"/>
        <v>68189</v>
      </c>
      <c r="G35" s="222" t="s">
        <v>159</v>
      </c>
      <c r="H35" s="197">
        <f t="shared" si="2"/>
        <v>69553</v>
      </c>
      <c r="I35" s="226">
        <v>2</v>
      </c>
      <c r="J35" s="227"/>
      <c r="K35" s="227"/>
      <c r="L35" s="228" t="s">
        <v>159</v>
      </c>
      <c r="M35" s="199">
        <f t="shared" si="3"/>
        <v>70944</v>
      </c>
      <c r="N35" s="229">
        <v>2</v>
      </c>
      <c r="O35" s="228"/>
      <c r="P35" s="228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</row>
    <row r="36" spans="1:27" ht="14.25" customHeight="1">
      <c r="A36" s="230" t="s">
        <v>159</v>
      </c>
      <c r="B36" s="242">
        <v>67279.967999999993</v>
      </c>
      <c r="C36" s="232" t="s">
        <v>159</v>
      </c>
      <c r="D36" s="217">
        <f t="shared" si="0"/>
        <v>68626</v>
      </c>
      <c r="E36" s="230" t="s">
        <v>159</v>
      </c>
      <c r="F36" s="218">
        <f t="shared" si="1"/>
        <v>69312</v>
      </c>
      <c r="G36" s="230" t="s">
        <v>159</v>
      </c>
      <c r="H36" s="207">
        <f t="shared" si="2"/>
        <v>70698</v>
      </c>
      <c r="I36" s="226">
        <v>3</v>
      </c>
      <c r="J36" s="227"/>
      <c r="K36" s="227"/>
      <c r="L36" s="228" t="s">
        <v>159</v>
      </c>
      <c r="M36" s="199">
        <f t="shared" si="3"/>
        <v>72112</v>
      </c>
      <c r="N36" s="229">
        <v>3</v>
      </c>
      <c r="O36" s="228"/>
      <c r="P36" s="228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</row>
    <row r="37" spans="1:27" ht="14.25" customHeight="1">
      <c r="A37" s="233" t="s">
        <v>159</v>
      </c>
      <c r="B37" s="243">
        <v>68359.536000000007</v>
      </c>
      <c r="C37" s="235" t="s">
        <v>159</v>
      </c>
      <c r="D37" s="220">
        <f t="shared" si="0"/>
        <v>69727</v>
      </c>
      <c r="E37" s="233" t="s">
        <v>159</v>
      </c>
      <c r="F37" s="221">
        <f t="shared" si="1"/>
        <v>70424</v>
      </c>
      <c r="G37" s="233" t="s">
        <v>159</v>
      </c>
      <c r="H37" s="212">
        <f t="shared" si="2"/>
        <v>71832</v>
      </c>
      <c r="I37" s="226">
        <v>4</v>
      </c>
      <c r="J37" s="227"/>
      <c r="K37" s="227"/>
      <c r="L37" s="228" t="s">
        <v>159</v>
      </c>
      <c r="M37" s="199">
        <f t="shared" si="3"/>
        <v>73269</v>
      </c>
      <c r="N37" s="229">
        <v>4</v>
      </c>
      <c r="O37" s="228"/>
      <c r="P37" s="228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</row>
    <row r="38" spans="1:27" ht="14.25" customHeight="1">
      <c r="A38" s="253" t="s">
        <v>160</v>
      </c>
      <c r="B38" s="254"/>
      <c r="C38" s="255" t="s">
        <v>160</v>
      </c>
      <c r="D38" s="249"/>
      <c r="E38" s="246" t="s">
        <v>160</v>
      </c>
      <c r="F38" s="250"/>
      <c r="G38" s="251" t="s">
        <v>160</v>
      </c>
      <c r="H38" s="252"/>
      <c r="I38" s="64"/>
      <c r="J38" s="64"/>
      <c r="K38" s="64"/>
      <c r="L38" s="256" t="s">
        <v>160</v>
      </c>
      <c r="M38" s="257"/>
      <c r="N38" s="258"/>
      <c r="O38" s="184"/>
      <c r="P38" s="18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 ht="14.25" customHeight="1">
      <c r="A39" s="213" t="s">
        <v>161</v>
      </c>
      <c r="B39" s="214">
        <v>39660.768000000004</v>
      </c>
      <c r="C39" s="259" t="s">
        <v>161</v>
      </c>
      <c r="D39" s="215">
        <f t="shared" ref="D39:D61" si="4">ROUND(SUM(ROUND(B39,0)*1.02),0)</f>
        <v>40454</v>
      </c>
      <c r="E39" s="193" t="s">
        <v>161</v>
      </c>
      <c r="F39" s="216">
        <f t="shared" ref="F39:F61" si="5">ROUND(SUM(ROUND(D39,0)*1.01),0)</f>
        <v>40859</v>
      </c>
      <c r="G39" s="193" t="s">
        <v>161</v>
      </c>
      <c r="H39" s="197">
        <f t="shared" ref="H39:H61" si="6">ROUND(SUM(ROUND(F39,0)*1.02),0)</f>
        <v>41676</v>
      </c>
      <c r="I39" s="137">
        <v>1</v>
      </c>
      <c r="J39" s="4"/>
      <c r="K39" s="4"/>
      <c r="L39" s="198" t="s">
        <v>161</v>
      </c>
      <c r="M39" s="199">
        <f t="shared" ref="M39:M61" si="7">ROUND(SUM(ROUND(H39,0)*1.02),0)</f>
        <v>42510</v>
      </c>
      <c r="N39" s="200">
        <v>1</v>
      </c>
      <c r="O39" s="198"/>
      <c r="P39" s="19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customHeight="1">
      <c r="A40" s="203" t="s">
        <v>161</v>
      </c>
      <c r="B40" s="207">
        <v>41451.983999999997</v>
      </c>
      <c r="C40" s="237" t="s">
        <v>161</v>
      </c>
      <c r="D40" s="217">
        <f t="shared" si="4"/>
        <v>42281</v>
      </c>
      <c r="E40" s="203" t="s">
        <v>161</v>
      </c>
      <c r="F40" s="218">
        <f t="shared" si="5"/>
        <v>42704</v>
      </c>
      <c r="G40" s="203" t="s">
        <v>161</v>
      </c>
      <c r="H40" s="207">
        <f t="shared" si="6"/>
        <v>43558</v>
      </c>
      <c r="I40" s="137">
        <v>2</v>
      </c>
      <c r="J40" s="4"/>
      <c r="K40" s="4"/>
      <c r="L40" s="198" t="s">
        <v>161</v>
      </c>
      <c r="M40" s="199">
        <f t="shared" si="7"/>
        <v>44429</v>
      </c>
      <c r="N40" s="200">
        <v>2</v>
      </c>
      <c r="O40" s="198"/>
      <c r="P40" s="19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>
      <c r="A41" s="203" t="s">
        <v>161</v>
      </c>
      <c r="B41" s="207">
        <v>43243.199999999997</v>
      </c>
      <c r="C41" s="237" t="s">
        <v>161</v>
      </c>
      <c r="D41" s="217">
        <f t="shared" si="4"/>
        <v>44108</v>
      </c>
      <c r="E41" s="203" t="s">
        <v>161</v>
      </c>
      <c r="F41" s="218">
        <f t="shared" si="5"/>
        <v>44549</v>
      </c>
      <c r="G41" s="203" t="s">
        <v>161</v>
      </c>
      <c r="H41" s="207">
        <f t="shared" si="6"/>
        <v>45440</v>
      </c>
      <c r="I41" s="137">
        <v>3</v>
      </c>
      <c r="J41" s="4"/>
      <c r="K41" s="4"/>
      <c r="L41" s="198" t="s">
        <v>161</v>
      </c>
      <c r="M41" s="199">
        <f t="shared" si="7"/>
        <v>46349</v>
      </c>
      <c r="N41" s="200">
        <v>3</v>
      </c>
      <c r="O41" s="198"/>
      <c r="P41" s="19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customHeight="1">
      <c r="A42" s="203" t="s">
        <v>161</v>
      </c>
      <c r="B42" s="207">
        <v>45034.415999999997</v>
      </c>
      <c r="C42" s="237" t="s">
        <v>161</v>
      </c>
      <c r="D42" s="217">
        <f t="shared" si="4"/>
        <v>45935</v>
      </c>
      <c r="E42" s="203" t="s">
        <v>161</v>
      </c>
      <c r="F42" s="218">
        <f t="shared" si="5"/>
        <v>46394</v>
      </c>
      <c r="G42" s="203" t="s">
        <v>161</v>
      </c>
      <c r="H42" s="207">
        <f t="shared" si="6"/>
        <v>47322</v>
      </c>
      <c r="I42" s="137">
        <v>4</v>
      </c>
      <c r="J42" s="4"/>
      <c r="K42" s="4"/>
      <c r="L42" s="198" t="s">
        <v>161</v>
      </c>
      <c r="M42" s="199">
        <f t="shared" si="7"/>
        <v>48268</v>
      </c>
      <c r="N42" s="200">
        <v>4</v>
      </c>
      <c r="O42" s="198"/>
      <c r="P42" s="198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customHeight="1">
      <c r="A43" s="203" t="s">
        <v>161</v>
      </c>
      <c r="B43" s="207">
        <v>46721.807999999997</v>
      </c>
      <c r="C43" s="237" t="s">
        <v>161</v>
      </c>
      <c r="D43" s="217">
        <f t="shared" si="4"/>
        <v>47656</v>
      </c>
      <c r="E43" s="203" t="s">
        <v>161</v>
      </c>
      <c r="F43" s="218">
        <f t="shared" si="5"/>
        <v>48133</v>
      </c>
      <c r="G43" s="203" t="s">
        <v>161</v>
      </c>
      <c r="H43" s="207">
        <f t="shared" si="6"/>
        <v>49096</v>
      </c>
      <c r="I43" s="137">
        <v>5</v>
      </c>
      <c r="J43" s="4" t="s">
        <v>22</v>
      </c>
      <c r="K43" s="4"/>
      <c r="L43" s="198" t="s">
        <v>161</v>
      </c>
      <c r="M43" s="199">
        <f t="shared" si="7"/>
        <v>50078</v>
      </c>
      <c r="N43" s="200">
        <v>5</v>
      </c>
      <c r="O43" s="198" t="s">
        <v>22</v>
      </c>
      <c r="P43" s="198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</row>
    <row r="44" spans="1:27" ht="14.25" customHeight="1">
      <c r="A44" s="208" t="s">
        <v>161</v>
      </c>
      <c r="B44" s="212">
        <v>48408.192000000003</v>
      </c>
      <c r="C44" s="239" t="s">
        <v>161</v>
      </c>
      <c r="D44" s="220">
        <f t="shared" si="4"/>
        <v>49376</v>
      </c>
      <c r="E44" s="208" t="s">
        <v>161</v>
      </c>
      <c r="F44" s="221">
        <f t="shared" si="5"/>
        <v>49870</v>
      </c>
      <c r="G44" s="208" t="s">
        <v>161</v>
      </c>
      <c r="H44" s="212">
        <f t="shared" si="6"/>
        <v>50867</v>
      </c>
      <c r="I44" s="137">
        <v>6</v>
      </c>
      <c r="J44" s="4"/>
      <c r="K44" s="4"/>
      <c r="L44" s="198" t="s">
        <v>161</v>
      </c>
      <c r="M44" s="199">
        <f t="shared" si="7"/>
        <v>51884</v>
      </c>
      <c r="N44" s="200">
        <v>6</v>
      </c>
      <c r="O44" s="198"/>
      <c r="P44" s="198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customHeight="1">
      <c r="A45" s="225" t="s">
        <v>162</v>
      </c>
      <c r="B45" s="240">
        <v>49988.735999999997</v>
      </c>
      <c r="C45" s="241" t="s">
        <v>162</v>
      </c>
      <c r="D45" s="215">
        <f t="shared" si="4"/>
        <v>50989</v>
      </c>
      <c r="E45" s="222" t="s">
        <v>162</v>
      </c>
      <c r="F45" s="216">
        <f t="shared" si="5"/>
        <v>51499</v>
      </c>
      <c r="G45" s="225" t="s">
        <v>162</v>
      </c>
      <c r="H45" s="214">
        <f t="shared" si="6"/>
        <v>52529</v>
      </c>
      <c r="I45" s="226">
        <v>7</v>
      </c>
      <c r="J45" s="227"/>
      <c r="K45" s="227"/>
      <c r="L45" s="228" t="s">
        <v>162</v>
      </c>
      <c r="M45" s="199">
        <f t="shared" si="7"/>
        <v>53580</v>
      </c>
      <c r="N45" s="229">
        <v>7</v>
      </c>
      <c r="O45" s="228"/>
      <c r="P45" s="228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</row>
    <row r="46" spans="1:27" ht="14.25" customHeight="1">
      <c r="A46" s="230" t="s">
        <v>162</v>
      </c>
      <c r="B46" s="242">
        <v>51570.288</v>
      </c>
      <c r="C46" s="232" t="s">
        <v>162</v>
      </c>
      <c r="D46" s="217">
        <f t="shared" si="4"/>
        <v>52601</v>
      </c>
      <c r="E46" s="230" t="s">
        <v>162</v>
      </c>
      <c r="F46" s="218">
        <f t="shared" si="5"/>
        <v>53127</v>
      </c>
      <c r="G46" s="230" t="s">
        <v>162</v>
      </c>
      <c r="H46" s="207">
        <f t="shared" si="6"/>
        <v>54190</v>
      </c>
      <c r="I46" s="226">
        <v>8</v>
      </c>
      <c r="J46" s="227"/>
      <c r="K46" s="227"/>
      <c r="L46" s="228" t="s">
        <v>162</v>
      </c>
      <c r="M46" s="199">
        <f t="shared" si="7"/>
        <v>55274</v>
      </c>
      <c r="N46" s="229">
        <v>8</v>
      </c>
      <c r="O46" s="228"/>
      <c r="P46" s="228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</row>
    <row r="47" spans="1:27" ht="14.25" customHeight="1">
      <c r="A47" s="233" t="s">
        <v>162</v>
      </c>
      <c r="B47" s="243">
        <v>53044.991999999998</v>
      </c>
      <c r="C47" s="235" t="s">
        <v>162</v>
      </c>
      <c r="D47" s="220">
        <f t="shared" si="4"/>
        <v>54106</v>
      </c>
      <c r="E47" s="233" t="s">
        <v>162</v>
      </c>
      <c r="F47" s="221">
        <f t="shared" si="5"/>
        <v>54647</v>
      </c>
      <c r="G47" s="233" t="s">
        <v>162</v>
      </c>
      <c r="H47" s="212">
        <f t="shared" si="6"/>
        <v>55740</v>
      </c>
      <c r="I47" s="226">
        <v>9</v>
      </c>
      <c r="J47" s="227"/>
      <c r="K47" s="227"/>
      <c r="L47" s="228" t="s">
        <v>162</v>
      </c>
      <c r="M47" s="199">
        <f t="shared" si="7"/>
        <v>56855</v>
      </c>
      <c r="N47" s="229">
        <v>9</v>
      </c>
      <c r="O47" s="228"/>
      <c r="P47" s="228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</row>
    <row r="48" spans="1:27" ht="14.25" customHeight="1">
      <c r="A48" s="213" t="s">
        <v>163</v>
      </c>
      <c r="B48" s="214">
        <v>53044.991999999998</v>
      </c>
      <c r="C48" s="259" t="s">
        <v>163</v>
      </c>
      <c r="D48" s="215">
        <f t="shared" si="4"/>
        <v>54106</v>
      </c>
      <c r="E48" s="193" t="s">
        <v>163</v>
      </c>
      <c r="F48" s="216">
        <f t="shared" si="5"/>
        <v>54647</v>
      </c>
      <c r="G48" s="213" t="s">
        <v>163</v>
      </c>
      <c r="H48" s="214">
        <f t="shared" si="6"/>
        <v>55740</v>
      </c>
      <c r="I48" s="137">
        <v>1</v>
      </c>
      <c r="J48" s="4"/>
      <c r="K48" s="4"/>
      <c r="L48" s="198" t="s">
        <v>163</v>
      </c>
      <c r="M48" s="199">
        <f t="shared" si="7"/>
        <v>56855</v>
      </c>
      <c r="N48" s="200">
        <v>1</v>
      </c>
      <c r="O48" s="198"/>
      <c r="P48" s="198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4.25" customHeight="1">
      <c r="A49" s="203" t="s">
        <v>163</v>
      </c>
      <c r="B49" s="207">
        <v>53650.8</v>
      </c>
      <c r="C49" s="237" t="s">
        <v>163</v>
      </c>
      <c r="D49" s="217">
        <f t="shared" si="4"/>
        <v>54724</v>
      </c>
      <c r="E49" s="203" t="s">
        <v>163</v>
      </c>
      <c r="F49" s="218">
        <f t="shared" si="5"/>
        <v>55271</v>
      </c>
      <c r="G49" s="203" t="s">
        <v>163</v>
      </c>
      <c r="H49" s="207">
        <f t="shared" si="6"/>
        <v>56376</v>
      </c>
      <c r="I49" s="137">
        <v>2</v>
      </c>
      <c r="J49" s="4"/>
      <c r="K49" s="4"/>
      <c r="L49" s="198" t="s">
        <v>163</v>
      </c>
      <c r="M49" s="199">
        <f t="shared" si="7"/>
        <v>57504</v>
      </c>
      <c r="N49" s="200">
        <v>2</v>
      </c>
      <c r="O49" s="198"/>
      <c r="P49" s="198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customHeight="1">
      <c r="A50" s="203" t="s">
        <v>163</v>
      </c>
      <c r="B50" s="207">
        <v>54781.775999999998</v>
      </c>
      <c r="C50" s="237" t="s">
        <v>163</v>
      </c>
      <c r="D50" s="217">
        <f t="shared" si="4"/>
        <v>55878</v>
      </c>
      <c r="E50" s="203" t="s">
        <v>163</v>
      </c>
      <c r="F50" s="218">
        <f t="shared" si="5"/>
        <v>56437</v>
      </c>
      <c r="G50" s="203" t="s">
        <v>163</v>
      </c>
      <c r="H50" s="207">
        <f t="shared" si="6"/>
        <v>57566</v>
      </c>
      <c r="I50" s="137">
        <v>3</v>
      </c>
      <c r="J50" s="4" t="s">
        <v>22</v>
      </c>
      <c r="K50" s="4"/>
      <c r="L50" s="198" t="s">
        <v>163</v>
      </c>
      <c r="M50" s="199">
        <f t="shared" si="7"/>
        <v>58717</v>
      </c>
      <c r="N50" s="200">
        <v>3</v>
      </c>
      <c r="O50" s="198" t="s">
        <v>22</v>
      </c>
      <c r="P50" s="198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</row>
    <row r="51" spans="1:27" ht="14.25" customHeight="1">
      <c r="A51" s="244" t="s">
        <v>163</v>
      </c>
      <c r="B51" s="238">
        <v>55902.671999999999</v>
      </c>
      <c r="C51" s="245" t="s">
        <v>163</v>
      </c>
      <c r="D51" s="220">
        <f t="shared" si="4"/>
        <v>57021</v>
      </c>
      <c r="E51" s="208" t="s">
        <v>163</v>
      </c>
      <c r="F51" s="221">
        <f t="shared" si="5"/>
        <v>57591</v>
      </c>
      <c r="G51" s="208" t="s">
        <v>163</v>
      </c>
      <c r="H51" s="212">
        <f t="shared" si="6"/>
        <v>58743</v>
      </c>
      <c r="I51" s="137">
        <v>4</v>
      </c>
      <c r="J51" s="4"/>
      <c r="K51" s="4"/>
      <c r="L51" s="198" t="s">
        <v>163</v>
      </c>
      <c r="M51" s="199">
        <f t="shared" si="7"/>
        <v>59918</v>
      </c>
      <c r="N51" s="200">
        <v>4</v>
      </c>
      <c r="O51" s="198"/>
      <c r="P51" s="198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customHeight="1">
      <c r="A52" s="222" t="s">
        <v>164</v>
      </c>
      <c r="B52" s="260">
        <v>57043.728000000003</v>
      </c>
      <c r="C52" s="224" t="s">
        <v>164</v>
      </c>
      <c r="D52" s="261">
        <f t="shared" si="4"/>
        <v>58185</v>
      </c>
      <c r="E52" s="222" t="s">
        <v>164</v>
      </c>
      <c r="F52" s="216">
        <f t="shared" si="5"/>
        <v>58767</v>
      </c>
      <c r="G52" s="225" t="s">
        <v>164</v>
      </c>
      <c r="H52" s="214">
        <f t="shared" si="6"/>
        <v>59942</v>
      </c>
      <c r="I52" s="262">
        <v>5</v>
      </c>
      <c r="J52" s="263"/>
      <c r="K52" s="263"/>
      <c r="L52" s="228" t="s">
        <v>164</v>
      </c>
      <c r="M52" s="199">
        <f t="shared" si="7"/>
        <v>61141</v>
      </c>
      <c r="N52" s="229">
        <v>5</v>
      </c>
      <c r="O52" s="264"/>
      <c r="P52" s="264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</row>
    <row r="53" spans="1:27" ht="14.25" customHeight="1">
      <c r="A53" s="230" t="s">
        <v>164</v>
      </c>
      <c r="B53" s="242">
        <v>58161.599999999999</v>
      </c>
      <c r="C53" s="232" t="s">
        <v>164</v>
      </c>
      <c r="D53" s="217">
        <f t="shared" si="4"/>
        <v>59325</v>
      </c>
      <c r="E53" s="230" t="s">
        <v>164</v>
      </c>
      <c r="F53" s="218">
        <f t="shared" si="5"/>
        <v>59918</v>
      </c>
      <c r="G53" s="230" t="s">
        <v>164</v>
      </c>
      <c r="H53" s="207">
        <f t="shared" si="6"/>
        <v>61116</v>
      </c>
      <c r="I53" s="226">
        <v>6</v>
      </c>
      <c r="J53" s="227"/>
      <c r="K53" s="227"/>
      <c r="L53" s="228" t="s">
        <v>164</v>
      </c>
      <c r="M53" s="199">
        <f t="shared" si="7"/>
        <v>62338</v>
      </c>
      <c r="N53" s="229">
        <v>6</v>
      </c>
      <c r="O53" s="228"/>
      <c r="P53" s="228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</row>
    <row r="54" spans="1:27" ht="14.25" customHeight="1">
      <c r="A54" s="233" t="s">
        <v>164</v>
      </c>
      <c r="B54" s="243">
        <v>59301.648000000001</v>
      </c>
      <c r="C54" s="235" t="s">
        <v>164</v>
      </c>
      <c r="D54" s="220">
        <f t="shared" si="4"/>
        <v>60488</v>
      </c>
      <c r="E54" s="233" t="s">
        <v>164</v>
      </c>
      <c r="F54" s="221">
        <f t="shared" si="5"/>
        <v>61093</v>
      </c>
      <c r="G54" s="233" t="s">
        <v>164</v>
      </c>
      <c r="H54" s="212">
        <f t="shared" si="6"/>
        <v>62315</v>
      </c>
      <c r="I54" s="226">
        <v>7</v>
      </c>
      <c r="J54" s="227"/>
      <c r="K54" s="227"/>
      <c r="L54" s="228" t="s">
        <v>164</v>
      </c>
      <c r="M54" s="199">
        <f t="shared" si="7"/>
        <v>63561</v>
      </c>
      <c r="N54" s="229">
        <v>7</v>
      </c>
      <c r="O54" s="228"/>
      <c r="P54" s="228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</row>
    <row r="55" spans="1:27" ht="14.25" customHeight="1">
      <c r="A55" s="213" t="s">
        <v>165</v>
      </c>
      <c r="B55" s="214">
        <v>59301.648000000001</v>
      </c>
      <c r="C55" s="259" t="s">
        <v>165</v>
      </c>
      <c r="D55" s="215">
        <f t="shared" si="4"/>
        <v>60488</v>
      </c>
      <c r="E55" s="193" t="s">
        <v>165</v>
      </c>
      <c r="F55" s="216">
        <f t="shared" si="5"/>
        <v>61093</v>
      </c>
      <c r="G55" s="213" t="s">
        <v>165</v>
      </c>
      <c r="H55" s="214">
        <f t="shared" si="6"/>
        <v>62315</v>
      </c>
      <c r="I55" s="137">
        <v>15</v>
      </c>
      <c r="J55" s="4"/>
      <c r="K55" s="4"/>
      <c r="L55" s="198" t="s">
        <v>165</v>
      </c>
      <c r="M55" s="199">
        <f t="shared" si="7"/>
        <v>63561</v>
      </c>
      <c r="N55" s="200">
        <v>15</v>
      </c>
      <c r="O55" s="198"/>
      <c r="P55" s="198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4.25" customHeight="1">
      <c r="A56" s="213" t="s">
        <v>165</v>
      </c>
      <c r="B56" s="207">
        <v>60461.856</v>
      </c>
      <c r="C56" s="259" t="s">
        <v>165</v>
      </c>
      <c r="D56" s="217">
        <f t="shared" si="4"/>
        <v>61671</v>
      </c>
      <c r="E56" s="203" t="s">
        <v>165</v>
      </c>
      <c r="F56" s="218">
        <f t="shared" si="5"/>
        <v>62288</v>
      </c>
      <c r="G56" s="203" t="s">
        <v>165</v>
      </c>
      <c r="H56" s="207">
        <f t="shared" si="6"/>
        <v>63534</v>
      </c>
      <c r="I56" s="137">
        <v>16</v>
      </c>
      <c r="J56" s="4"/>
      <c r="K56" s="4"/>
      <c r="L56" s="198" t="s">
        <v>165</v>
      </c>
      <c r="M56" s="199">
        <f t="shared" si="7"/>
        <v>64805</v>
      </c>
      <c r="N56" s="200">
        <v>16</v>
      </c>
      <c r="O56" s="198"/>
      <c r="P56" s="198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4.25" customHeight="1">
      <c r="A57" s="213" t="s">
        <v>165</v>
      </c>
      <c r="B57" s="207">
        <v>61581.743999999999</v>
      </c>
      <c r="C57" s="259" t="s">
        <v>165</v>
      </c>
      <c r="D57" s="217">
        <f t="shared" si="4"/>
        <v>62814</v>
      </c>
      <c r="E57" s="203" t="s">
        <v>165</v>
      </c>
      <c r="F57" s="218">
        <f t="shared" si="5"/>
        <v>63442</v>
      </c>
      <c r="G57" s="203" t="s">
        <v>165</v>
      </c>
      <c r="H57" s="207">
        <f t="shared" si="6"/>
        <v>64711</v>
      </c>
      <c r="I57" s="137">
        <v>17</v>
      </c>
      <c r="J57" s="4" t="s">
        <v>22</v>
      </c>
      <c r="K57" s="4"/>
      <c r="L57" s="198" t="s">
        <v>165</v>
      </c>
      <c r="M57" s="199">
        <f t="shared" si="7"/>
        <v>66005</v>
      </c>
      <c r="N57" s="200">
        <v>17</v>
      </c>
      <c r="O57" s="198" t="s">
        <v>22</v>
      </c>
      <c r="P57" s="198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</row>
    <row r="58" spans="1:27" ht="14.25" customHeight="1">
      <c r="A58" s="213" t="s">
        <v>165</v>
      </c>
      <c r="B58" s="238">
        <v>62756.063999999998</v>
      </c>
      <c r="C58" s="259" t="s">
        <v>165</v>
      </c>
      <c r="D58" s="220">
        <f t="shared" si="4"/>
        <v>64011</v>
      </c>
      <c r="E58" s="208" t="s">
        <v>165</v>
      </c>
      <c r="F58" s="221">
        <f t="shared" si="5"/>
        <v>64651</v>
      </c>
      <c r="G58" s="208" t="s">
        <v>165</v>
      </c>
      <c r="H58" s="212">
        <f t="shared" si="6"/>
        <v>65944</v>
      </c>
      <c r="I58" s="137">
        <v>18</v>
      </c>
      <c r="J58" s="4"/>
      <c r="K58" s="4"/>
      <c r="L58" s="198" t="s">
        <v>165</v>
      </c>
      <c r="M58" s="199">
        <f t="shared" si="7"/>
        <v>67263</v>
      </c>
      <c r="N58" s="200">
        <v>18</v>
      </c>
      <c r="O58" s="198"/>
      <c r="P58" s="198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4.25" customHeight="1">
      <c r="A59" s="222" t="s">
        <v>159</v>
      </c>
      <c r="B59" s="260">
        <v>63919.296000000002</v>
      </c>
      <c r="C59" s="224" t="s">
        <v>159</v>
      </c>
      <c r="D59" s="215">
        <f t="shared" si="4"/>
        <v>65197</v>
      </c>
      <c r="E59" s="222" t="s">
        <v>159</v>
      </c>
      <c r="F59" s="216">
        <f t="shared" si="5"/>
        <v>65849</v>
      </c>
      <c r="G59" s="225" t="s">
        <v>159</v>
      </c>
      <c r="H59" s="214">
        <f t="shared" si="6"/>
        <v>67166</v>
      </c>
      <c r="I59" s="226">
        <v>19</v>
      </c>
      <c r="J59" s="227"/>
      <c r="K59" s="227"/>
      <c r="L59" s="228" t="s">
        <v>159</v>
      </c>
      <c r="M59" s="199">
        <f t="shared" si="7"/>
        <v>68509</v>
      </c>
      <c r="N59" s="229">
        <v>19</v>
      </c>
      <c r="O59" s="228"/>
      <c r="P59" s="228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</row>
    <row r="60" spans="1:27" ht="14.25" customHeight="1">
      <c r="A60" s="230" t="s">
        <v>159</v>
      </c>
      <c r="B60" s="242">
        <v>65089.584000000003</v>
      </c>
      <c r="C60" s="232" t="s">
        <v>159</v>
      </c>
      <c r="D60" s="217">
        <f t="shared" si="4"/>
        <v>66392</v>
      </c>
      <c r="E60" s="230" t="s">
        <v>159</v>
      </c>
      <c r="F60" s="218">
        <f t="shared" si="5"/>
        <v>67056</v>
      </c>
      <c r="G60" s="230" t="s">
        <v>159</v>
      </c>
      <c r="H60" s="207">
        <f t="shared" si="6"/>
        <v>68397</v>
      </c>
      <c r="I60" s="226">
        <v>20</v>
      </c>
      <c r="J60" s="227"/>
      <c r="K60" s="227"/>
      <c r="L60" s="228" t="s">
        <v>159</v>
      </c>
      <c r="M60" s="199">
        <f t="shared" si="7"/>
        <v>69765</v>
      </c>
      <c r="N60" s="229">
        <v>20</v>
      </c>
      <c r="O60" s="228"/>
      <c r="P60" s="228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</row>
    <row r="61" spans="1:27" ht="14.25" customHeight="1">
      <c r="A61" s="233" t="s">
        <v>159</v>
      </c>
      <c r="B61" s="243">
        <v>66258.864000000001</v>
      </c>
      <c r="C61" s="235" t="s">
        <v>159</v>
      </c>
      <c r="D61" s="220">
        <f t="shared" si="4"/>
        <v>67584</v>
      </c>
      <c r="E61" s="233" t="s">
        <v>159</v>
      </c>
      <c r="F61" s="221">
        <f t="shared" si="5"/>
        <v>68260</v>
      </c>
      <c r="G61" s="233" t="s">
        <v>159</v>
      </c>
      <c r="H61" s="212">
        <f t="shared" si="6"/>
        <v>69625</v>
      </c>
      <c r="I61" s="226">
        <v>21</v>
      </c>
      <c r="J61" s="227"/>
      <c r="K61" s="227"/>
      <c r="L61" s="228" t="s">
        <v>159</v>
      </c>
      <c r="M61" s="199">
        <f t="shared" si="7"/>
        <v>71018</v>
      </c>
      <c r="N61" s="229">
        <v>21</v>
      </c>
      <c r="O61" s="228"/>
      <c r="P61" s="228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</row>
    <row r="62" spans="1:27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2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27" ht="14.25" customHeight="1">
      <c r="A63" s="4" t="s">
        <v>166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2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27" ht="14.25" customHeight="1">
      <c r="A64" s="173"/>
      <c r="B64" s="173"/>
      <c r="C64" s="174" t="s">
        <v>167</v>
      </c>
      <c r="D64" s="173"/>
      <c r="E64" s="174" t="s">
        <v>168</v>
      </c>
      <c r="F64" s="173"/>
      <c r="G64" s="175" t="s">
        <v>145</v>
      </c>
      <c r="H64" s="173"/>
      <c r="I64" s="173"/>
      <c r="J64" s="173"/>
      <c r="K64" s="173"/>
      <c r="L64" s="173"/>
      <c r="M64" s="173"/>
      <c r="N64" s="265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</row>
    <row r="65" spans="1:27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2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1:27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2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1:2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1:27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2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  <row r="69" spans="1:27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2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  <row r="70" spans="1:27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2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</row>
    <row r="71" spans="1:27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2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</row>
    <row r="72" spans="1:27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</row>
    <row r="73" spans="1:27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2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</row>
    <row r="74" spans="1:27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2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</row>
    <row r="75" spans="1:27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2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</row>
    <row r="76" spans="1:27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</row>
    <row r="77" spans="1:2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</row>
    <row r="78" spans="1:27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1:27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1:27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1:27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27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2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27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2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2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2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spans="1:27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2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</row>
    <row r="99" spans="1:27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2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</row>
    <row r="100" spans="1:27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2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</row>
    <row r="101" spans="1:27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2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</row>
    <row r="102" spans="1:27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2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</row>
    <row r="103" spans="1:27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2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</row>
    <row r="104" spans="1:27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2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spans="1:27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2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</row>
    <row r="106" spans="1:27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2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</row>
    <row r="107" spans="1:2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2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</row>
    <row r="108" spans="1:27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2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  <row r="109" spans="1:27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2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</row>
    <row r="110" spans="1:27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2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</row>
    <row r="111" spans="1:27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2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spans="1:27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2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spans="1:27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2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spans="1:27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2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</row>
    <row r="115" spans="1:27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2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</row>
    <row r="116" spans="1:27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2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</row>
    <row r="117" spans="1:2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2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</row>
    <row r="118" spans="1:27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2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</row>
    <row r="119" spans="1:27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2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</row>
    <row r="120" spans="1:27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2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</row>
    <row r="121" spans="1:27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2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</row>
    <row r="122" spans="1:27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2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</row>
    <row r="123" spans="1:27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2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</row>
    <row r="124" spans="1:27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2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</row>
    <row r="125" spans="1:27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2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</row>
    <row r="126" spans="1:27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2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</row>
    <row r="127" spans="1: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2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</row>
    <row r="128" spans="1:27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2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</row>
    <row r="129" spans="1:27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2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</row>
    <row r="130" spans="1:27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2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</row>
    <row r="131" spans="1:27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2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</row>
    <row r="132" spans="1:27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2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</row>
    <row r="133" spans="1:27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2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</row>
    <row r="134" spans="1:27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2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</row>
    <row r="135" spans="1:27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2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</row>
    <row r="136" spans="1:27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2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</row>
    <row r="137" spans="1:2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2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</row>
    <row r="138" spans="1:27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2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</row>
    <row r="139" spans="1:27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2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  <row r="140" spans="1:27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2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</row>
    <row r="141" spans="1:27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2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</row>
    <row r="142" spans="1:27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2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</row>
    <row r="143" spans="1:27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2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</row>
    <row r="144" spans="1:27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2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</row>
    <row r="145" spans="1:27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2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</row>
    <row r="146" spans="1:27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2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</row>
    <row r="147" spans="1:2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2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</row>
    <row r="148" spans="1:27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2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</row>
    <row r="149" spans="1:27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2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</row>
    <row r="150" spans="1:27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2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</row>
    <row r="151" spans="1:27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2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</row>
    <row r="152" spans="1:27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2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</row>
    <row r="153" spans="1:27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2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</row>
    <row r="154" spans="1:27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2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</row>
    <row r="155" spans="1:27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2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</row>
    <row r="156" spans="1:27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2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</row>
    <row r="157" spans="1:2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2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</row>
    <row r="158" spans="1:27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2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</row>
    <row r="159" spans="1:27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2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</row>
    <row r="160" spans="1:27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2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</row>
    <row r="161" spans="1:27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2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</row>
    <row r="162" spans="1:27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2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</row>
    <row r="163" spans="1:27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2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</row>
    <row r="164" spans="1:27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2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</row>
    <row r="165" spans="1:27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2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</row>
    <row r="166" spans="1:27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2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</row>
    <row r="167" spans="1:2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2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</row>
    <row r="168" spans="1:27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2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</row>
    <row r="169" spans="1:27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2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</row>
    <row r="170" spans="1:27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2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</row>
    <row r="171" spans="1:27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2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</row>
    <row r="172" spans="1:27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2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</row>
    <row r="173" spans="1:27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2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</row>
    <row r="174" spans="1:27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2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</row>
    <row r="175" spans="1:27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2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</row>
    <row r="176" spans="1:27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2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</row>
    <row r="177" spans="1:2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2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</row>
    <row r="178" spans="1:27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2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</row>
    <row r="179" spans="1:27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2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</row>
    <row r="180" spans="1:27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2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</row>
    <row r="181" spans="1:27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2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</row>
    <row r="182" spans="1:27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2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</row>
    <row r="183" spans="1:27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2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</row>
    <row r="184" spans="1:27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2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</row>
    <row r="185" spans="1:27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2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</row>
    <row r="186" spans="1:27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2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</row>
    <row r="187" spans="1:2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2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</row>
    <row r="188" spans="1:27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2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</row>
    <row r="189" spans="1:27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2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</row>
    <row r="190" spans="1:27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2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</row>
    <row r="191" spans="1:27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2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</row>
    <row r="192" spans="1:27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2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</row>
    <row r="193" spans="1:27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2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</row>
    <row r="194" spans="1:27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2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</row>
    <row r="195" spans="1:27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2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</row>
    <row r="196" spans="1:27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2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</row>
    <row r="197" spans="1:2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2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</row>
    <row r="198" spans="1:27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2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</row>
    <row r="199" spans="1:27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2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</row>
    <row r="200" spans="1:27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2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</row>
    <row r="201" spans="1:27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2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</row>
    <row r="202" spans="1:27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2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</row>
    <row r="203" spans="1:27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2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</row>
    <row r="204" spans="1:27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2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</row>
    <row r="205" spans="1:27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2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</row>
    <row r="206" spans="1:27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2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</row>
    <row r="207" spans="1:2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2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</row>
    <row r="208" spans="1:27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2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</row>
    <row r="209" spans="1:27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2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</row>
    <row r="210" spans="1:27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2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</row>
    <row r="211" spans="1:27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2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</row>
    <row r="212" spans="1:27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2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</row>
    <row r="213" spans="1:27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2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</row>
    <row r="214" spans="1:27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2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</row>
    <row r="215" spans="1:27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2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</row>
    <row r="216" spans="1:27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2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</row>
    <row r="217" spans="1:2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2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</row>
    <row r="218" spans="1:27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2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</row>
    <row r="219" spans="1:27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2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</row>
    <row r="220" spans="1:27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2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</row>
    <row r="221" spans="1:27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2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</row>
    <row r="222" spans="1:27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2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</row>
    <row r="223" spans="1:27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2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</row>
    <row r="224" spans="1:27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2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</row>
    <row r="225" spans="1:27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2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</row>
    <row r="226" spans="1:27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2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</row>
    <row r="227" spans="1: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2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</row>
    <row r="228" spans="1:27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2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</row>
    <row r="229" spans="1:27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2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</row>
    <row r="230" spans="1:27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2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</row>
    <row r="231" spans="1:27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2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</row>
    <row r="232" spans="1:27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2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</row>
    <row r="233" spans="1:27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2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</row>
    <row r="234" spans="1:27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2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</row>
    <row r="235" spans="1:27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2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</row>
    <row r="236" spans="1:27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2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</row>
    <row r="237" spans="1:2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2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</row>
    <row r="238" spans="1:27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2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</row>
    <row r="239" spans="1:27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2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</row>
    <row r="240" spans="1:27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2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</row>
    <row r="241" spans="1:27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2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</row>
    <row r="242" spans="1:27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2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</row>
    <row r="243" spans="1:27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2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</row>
    <row r="244" spans="1:27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2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</row>
    <row r="245" spans="1:27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2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</row>
    <row r="246" spans="1:27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2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</row>
    <row r="247" spans="1:2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2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</row>
    <row r="248" spans="1:27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2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</row>
    <row r="249" spans="1:27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2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</row>
    <row r="250" spans="1:27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2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</row>
    <row r="251" spans="1:27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2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</row>
    <row r="252" spans="1:27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2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</row>
    <row r="253" spans="1:27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2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</row>
    <row r="254" spans="1:27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2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</row>
    <row r="255" spans="1:27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2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</row>
    <row r="256" spans="1:27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2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</row>
    <row r="257" spans="1:2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2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</row>
    <row r="258" spans="1:27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2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</row>
    <row r="259" spans="1:27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2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</row>
    <row r="260" spans="1:27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2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</row>
    <row r="261" spans="1:27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2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</row>
    <row r="262" spans="1:27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2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</row>
    <row r="263" spans="1:27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2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</row>
    <row r="264" spans="1:27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2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</row>
    <row r="265" spans="1:27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2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</row>
    <row r="266" spans="1:27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2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</row>
    <row r="267" spans="1:2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2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</row>
    <row r="268" spans="1:27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2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</row>
    <row r="269" spans="1:27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2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</row>
    <row r="270" spans="1:27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2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</row>
    <row r="271" spans="1:27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2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</row>
    <row r="272" spans="1:27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2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</row>
    <row r="273" spans="1:27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2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</row>
    <row r="274" spans="1:27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2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</row>
    <row r="275" spans="1:27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2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</row>
    <row r="276" spans="1:27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2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</row>
    <row r="277" spans="1:2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2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</row>
    <row r="278" spans="1:27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2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</row>
    <row r="279" spans="1:27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2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</row>
    <row r="280" spans="1:27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2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</row>
    <row r="281" spans="1:27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2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</row>
    <row r="282" spans="1:27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2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</row>
    <row r="283" spans="1:27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2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</row>
    <row r="284" spans="1:27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2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</row>
    <row r="285" spans="1:27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2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</row>
    <row r="286" spans="1:27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2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</row>
    <row r="287" spans="1:2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2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</row>
    <row r="288" spans="1:27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2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</row>
    <row r="289" spans="1:27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2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</row>
    <row r="290" spans="1:27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2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</row>
    <row r="291" spans="1:27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2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</row>
    <row r="292" spans="1:27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2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</row>
    <row r="293" spans="1:27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2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</row>
    <row r="294" spans="1:27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2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</row>
    <row r="295" spans="1:27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2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</row>
    <row r="296" spans="1:27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2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</row>
    <row r="297" spans="1:2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2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</row>
    <row r="298" spans="1:27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2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</row>
    <row r="299" spans="1:27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2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</row>
    <row r="300" spans="1:27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2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</row>
    <row r="301" spans="1:27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2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</row>
    <row r="302" spans="1:27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2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</row>
    <row r="303" spans="1:27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2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</row>
    <row r="304" spans="1:27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2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</row>
    <row r="305" spans="1:27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2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</row>
    <row r="306" spans="1:27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2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</row>
    <row r="307" spans="1:2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2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</row>
    <row r="308" spans="1:27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2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</row>
    <row r="309" spans="1:27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2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</row>
    <row r="310" spans="1:27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2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</row>
    <row r="311" spans="1:27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2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</row>
    <row r="312" spans="1:27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2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</row>
    <row r="313" spans="1:27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2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</row>
    <row r="314" spans="1:27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2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</row>
    <row r="315" spans="1:27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2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</row>
    <row r="316" spans="1:27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2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</row>
    <row r="317" spans="1:2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2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</row>
    <row r="318" spans="1:27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2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</row>
    <row r="319" spans="1:27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2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</row>
    <row r="320" spans="1:27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2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</row>
    <row r="321" spans="1:27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2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</row>
    <row r="322" spans="1:27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2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</row>
    <row r="323" spans="1:27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2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</row>
    <row r="324" spans="1:27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2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</row>
    <row r="325" spans="1:27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2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</row>
    <row r="326" spans="1:27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2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</row>
    <row r="327" spans="1: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2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</row>
    <row r="328" spans="1:27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2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</row>
    <row r="329" spans="1:27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2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</row>
    <row r="330" spans="1:27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2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</row>
    <row r="331" spans="1:27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2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</row>
    <row r="332" spans="1:27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2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</row>
    <row r="333" spans="1:27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2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</row>
    <row r="334" spans="1:27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2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</row>
    <row r="335" spans="1:27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2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</row>
    <row r="336" spans="1:27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2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</row>
    <row r="337" spans="1:2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2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</row>
    <row r="338" spans="1:27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2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</row>
    <row r="339" spans="1:27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2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</row>
    <row r="340" spans="1:27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2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</row>
    <row r="341" spans="1:27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2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</row>
    <row r="342" spans="1:27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2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</row>
    <row r="343" spans="1:27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2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</row>
    <row r="344" spans="1:27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2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</row>
    <row r="345" spans="1:27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2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</row>
    <row r="346" spans="1:27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2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</row>
    <row r="347" spans="1:2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2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</row>
    <row r="348" spans="1:27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2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</row>
    <row r="349" spans="1:27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2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</row>
    <row r="350" spans="1:27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2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</row>
    <row r="351" spans="1:27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2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</row>
    <row r="352" spans="1:27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2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</row>
    <row r="353" spans="1:27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2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</row>
    <row r="354" spans="1:27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2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</row>
    <row r="355" spans="1:27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2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</row>
    <row r="356" spans="1:27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2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</row>
    <row r="357" spans="1:2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2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</row>
    <row r="358" spans="1:27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2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</row>
    <row r="359" spans="1:27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2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</row>
    <row r="360" spans="1:27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2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</row>
    <row r="361" spans="1:27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2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</row>
    <row r="362" spans="1:27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2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</row>
    <row r="363" spans="1:27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2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</row>
    <row r="364" spans="1:27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2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</row>
    <row r="365" spans="1:27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2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</row>
    <row r="366" spans="1:27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2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</row>
    <row r="367" spans="1:2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2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</row>
    <row r="368" spans="1:27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2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</row>
    <row r="369" spans="1:27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2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</row>
    <row r="370" spans="1:27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2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</row>
    <row r="371" spans="1:27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2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</row>
    <row r="372" spans="1:27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2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</row>
    <row r="373" spans="1:27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2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</row>
    <row r="374" spans="1:27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2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</row>
    <row r="375" spans="1:27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2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</row>
    <row r="376" spans="1:27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2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</row>
    <row r="377" spans="1:2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2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</row>
    <row r="378" spans="1:27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2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</row>
    <row r="379" spans="1:27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2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</row>
    <row r="380" spans="1:27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2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</row>
    <row r="381" spans="1:27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2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</row>
    <row r="382" spans="1:27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2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</row>
    <row r="383" spans="1:27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2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</row>
    <row r="384" spans="1:27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2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</row>
    <row r="385" spans="1:27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2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</row>
    <row r="386" spans="1:27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2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</row>
    <row r="387" spans="1:2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2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</row>
    <row r="388" spans="1:27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2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</row>
    <row r="389" spans="1:27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2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</row>
    <row r="390" spans="1:27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2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</row>
    <row r="391" spans="1:27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2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</row>
    <row r="392" spans="1:27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2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</row>
    <row r="393" spans="1:27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2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</row>
    <row r="394" spans="1:27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2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</row>
    <row r="395" spans="1:27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2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</row>
    <row r="396" spans="1:27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2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</row>
    <row r="397" spans="1:2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2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</row>
    <row r="398" spans="1:27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2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</row>
    <row r="399" spans="1:27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2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</row>
    <row r="400" spans="1:27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2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</row>
    <row r="401" spans="1:27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2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</row>
    <row r="402" spans="1:27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2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</row>
    <row r="403" spans="1:27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2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</row>
    <row r="404" spans="1:27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2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</row>
    <row r="405" spans="1:27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2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</row>
    <row r="406" spans="1:27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2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</row>
    <row r="407" spans="1:2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2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</row>
    <row r="408" spans="1:27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2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</row>
    <row r="409" spans="1:27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2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</row>
    <row r="410" spans="1:27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2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</row>
    <row r="411" spans="1:27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2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</row>
    <row r="412" spans="1:27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2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</row>
    <row r="413" spans="1:27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2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</row>
    <row r="414" spans="1:27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2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</row>
    <row r="415" spans="1:27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2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</row>
    <row r="416" spans="1:27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2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</row>
    <row r="417" spans="1:2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2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</row>
    <row r="418" spans="1:27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2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</row>
    <row r="419" spans="1:27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2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</row>
    <row r="420" spans="1:27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2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</row>
    <row r="421" spans="1:27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2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</row>
    <row r="422" spans="1:27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2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</row>
    <row r="423" spans="1:27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2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</row>
    <row r="424" spans="1:27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2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</row>
    <row r="425" spans="1:27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2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</row>
    <row r="426" spans="1:27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2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</row>
    <row r="427" spans="1: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2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</row>
    <row r="428" spans="1:27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2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</row>
    <row r="429" spans="1:27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2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</row>
    <row r="430" spans="1:27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2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</row>
    <row r="431" spans="1:27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2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</row>
    <row r="432" spans="1:27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2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</row>
    <row r="433" spans="1:27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2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</row>
    <row r="434" spans="1:27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2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</row>
    <row r="435" spans="1:27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2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</row>
    <row r="436" spans="1:27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2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</row>
    <row r="437" spans="1:2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2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</row>
    <row r="438" spans="1:27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2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</row>
    <row r="439" spans="1:27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2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</row>
    <row r="440" spans="1:27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2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</row>
    <row r="441" spans="1:27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2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</row>
    <row r="442" spans="1:27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2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</row>
    <row r="443" spans="1:27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2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</row>
    <row r="444" spans="1:27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2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</row>
    <row r="445" spans="1:27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2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</row>
    <row r="446" spans="1:27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2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</row>
    <row r="447" spans="1:2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2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</row>
    <row r="448" spans="1:27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2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</row>
    <row r="449" spans="1:27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2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</row>
    <row r="450" spans="1:27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2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</row>
    <row r="451" spans="1:27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2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</row>
    <row r="452" spans="1:27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2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</row>
    <row r="453" spans="1:27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2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</row>
    <row r="454" spans="1:27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2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</row>
    <row r="455" spans="1:27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2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</row>
    <row r="456" spans="1:27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2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</row>
    <row r="457" spans="1:2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2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</row>
    <row r="458" spans="1:27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2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</row>
    <row r="459" spans="1:27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2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</row>
    <row r="460" spans="1:27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2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</row>
    <row r="461" spans="1:27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2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</row>
    <row r="462" spans="1:27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2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</row>
    <row r="463" spans="1:27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2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</row>
    <row r="464" spans="1:27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2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</row>
    <row r="465" spans="1:27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2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</row>
    <row r="466" spans="1:27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2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</row>
    <row r="467" spans="1:2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2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</row>
    <row r="468" spans="1:27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2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</row>
    <row r="469" spans="1:27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2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</row>
    <row r="470" spans="1:27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2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</row>
    <row r="471" spans="1:27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2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</row>
    <row r="472" spans="1:27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2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</row>
    <row r="473" spans="1:27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2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</row>
    <row r="474" spans="1:27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2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</row>
    <row r="475" spans="1:27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2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</row>
    <row r="476" spans="1:27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2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</row>
    <row r="477" spans="1:2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2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</row>
    <row r="478" spans="1:27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2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</row>
    <row r="479" spans="1:27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2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</row>
    <row r="480" spans="1:27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2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</row>
    <row r="481" spans="1:27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2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</row>
    <row r="482" spans="1:27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2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</row>
    <row r="483" spans="1:27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2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</row>
    <row r="484" spans="1:27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2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</row>
    <row r="485" spans="1:27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2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</row>
    <row r="486" spans="1:27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2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</row>
    <row r="487" spans="1:2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2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</row>
    <row r="488" spans="1:27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2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</row>
    <row r="489" spans="1:27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2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</row>
    <row r="490" spans="1:27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2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</row>
    <row r="491" spans="1:27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2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</row>
    <row r="492" spans="1:27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2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</row>
    <row r="493" spans="1:27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2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</row>
    <row r="494" spans="1:27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2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</row>
    <row r="495" spans="1:27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2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</row>
    <row r="496" spans="1:27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2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</row>
    <row r="497" spans="1:2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2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</row>
    <row r="498" spans="1:27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2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</row>
    <row r="499" spans="1:27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2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</row>
    <row r="500" spans="1:27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2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</row>
    <row r="501" spans="1:27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2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</row>
    <row r="502" spans="1:27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2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</row>
    <row r="503" spans="1:27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2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</row>
    <row r="504" spans="1:27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2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</row>
    <row r="505" spans="1:27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2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</row>
    <row r="506" spans="1:27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2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</row>
    <row r="507" spans="1:2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2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</row>
    <row r="508" spans="1:27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2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</row>
    <row r="509" spans="1:27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2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</row>
    <row r="510" spans="1:27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2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</row>
    <row r="511" spans="1:27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2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</row>
    <row r="512" spans="1:27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2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</row>
    <row r="513" spans="1:27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2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</row>
    <row r="514" spans="1:27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2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</row>
    <row r="515" spans="1:27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2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</row>
    <row r="516" spans="1:27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2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</row>
    <row r="517" spans="1:2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2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</row>
    <row r="518" spans="1:27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2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</row>
    <row r="519" spans="1:27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2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</row>
    <row r="520" spans="1:27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2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</row>
    <row r="521" spans="1:27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2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</row>
    <row r="522" spans="1:27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2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</row>
    <row r="523" spans="1:27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2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</row>
    <row r="524" spans="1:27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2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</row>
    <row r="525" spans="1:27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2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</row>
    <row r="526" spans="1:27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2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</row>
    <row r="527" spans="1: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2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</row>
    <row r="528" spans="1:27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2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</row>
    <row r="529" spans="1:27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2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</row>
    <row r="530" spans="1:27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2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</row>
    <row r="531" spans="1:27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2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</row>
    <row r="532" spans="1:27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2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</row>
    <row r="533" spans="1:27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2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</row>
    <row r="534" spans="1:27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2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</row>
    <row r="535" spans="1:27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2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</row>
    <row r="536" spans="1:27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2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</row>
    <row r="537" spans="1:2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2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</row>
    <row r="538" spans="1:27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2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</row>
    <row r="539" spans="1:27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2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</row>
    <row r="540" spans="1:27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2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</row>
    <row r="541" spans="1:27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2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</row>
    <row r="542" spans="1:27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2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</row>
    <row r="543" spans="1:27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2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</row>
    <row r="544" spans="1:27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2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</row>
    <row r="545" spans="1:27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2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</row>
    <row r="546" spans="1:27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2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</row>
    <row r="547" spans="1:2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2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</row>
    <row r="548" spans="1:27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2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</row>
    <row r="549" spans="1:27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2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</row>
    <row r="550" spans="1:27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2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</row>
    <row r="551" spans="1:27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2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</row>
    <row r="552" spans="1:27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2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</row>
    <row r="553" spans="1:27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2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</row>
    <row r="554" spans="1:27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2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</row>
    <row r="555" spans="1:27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2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</row>
    <row r="556" spans="1:27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2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</row>
    <row r="557" spans="1:2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2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</row>
    <row r="558" spans="1:27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2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</row>
    <row r="559" spans="1:27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2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</row>
    <row r="560" spans="1:27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2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</row>
    <row r="561" spans="1:27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2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</row>
    <row r="562" spans="1:27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2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</row>
    <row r="563" spans="1:27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2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</row>
    <row r="564" spans="1:27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2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</row>
    <row r="565" spans="1:27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2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</row>
    <row r="566" spans="1:27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2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</row>
    <row r="567" spans="1:2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2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</row>
    <row r="568" spans="1:27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2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</row>
    <row r="569" spans="1:27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2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</row>
    <row r="570" spans="1:27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2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</row>
    <row r="571" spans="1:27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2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</row>
    <row r="572" spans="1:27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2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</row>
    <row r="573" spans="1:27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2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</row>
    <row r="574" spans="1:27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2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</row>
    <row r="575" spans="1:27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2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</row>
    <row r="576" spans="1:27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2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</row>
    <row r="577" spans="1:2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2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</row>
    <row r="578" spans="1:27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2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</row>
    <row r="579" spans="1:27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2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</row>
    <row r="580" spans="1:27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2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</row>
    <row r="581" spans="1:27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2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</row>
    <row r="582" spans="1:27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2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</row>
    <row r="583" spans="1:27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2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</row>
    <row r="584" spans="1:27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2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</row>
    <row r="585" spans="1:27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2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</row>
    <row r="586" spans="1:27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2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</row>
    <row r="587" spans="1:2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2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</row>
    <row r="588" spans="1:27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2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</row>
    <row r="589" spans="1:27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2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</row>
    <row r="590" spans="1:27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2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</row>
    <row r="591" spans="1:27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2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</row>
    <row r="592" spans="1:27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2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</row>
    <row r="593" spans="1:27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2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</row>
    <row r="594" spans="1:27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2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</row>
    <row r="595" spans="1:27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2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</row>
    <row r="596" spans="1:27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2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</row>
    <row r="597" spans="1:2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2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</row>
    <row r="598" spans="1:27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2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</row>
    <row r="599" spans="1:27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2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</row>
    <row r="600" spans="1:27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2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</row>
    <row r="601" spans="1:27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2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</row>
    <row r="602" spans="1:27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2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</row>
    <row r="603" spans="1:27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2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</row>
    <row r="604" spans="1:27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2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</row>
    <row r="605" spans="1:27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2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</row>
    <row r="606" spans="1:27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2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</row>
    <row r="607" spans="1:2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2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</row>
    <row r="608" spans="1:27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2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</row>
    <row r="609" spans="1:27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2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</row>
    <row r="610" spans="1:27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2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</row>
    <row r="611" spans="1:27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2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</row>
    <row r="612" spans="1:27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2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</row>
    <row r="613" spans="1:27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2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</row>
    <row r="614" spans="1:27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2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</row>
    <row r="615" spans="1:27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2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</row>
    <row r="616" spans="1:27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2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</row>
    <row r="617" spans="1:2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2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</row>
    <row r="618" spans="1:27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2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</row>
    <row r="619" spans="1:27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2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</row>
    <row r="620" spans="1:27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2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</row>
    <row r="621" spans="1:27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2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</row>
    <row r="622" spans="1:27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2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</row>
    <row r="623" spans="1:27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2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</row>
    <row r="624" spans="1:27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2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</row>
    <row r="625" spans="1:27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2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</row>
    <row r="626" spans="1:27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2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</row>
    <row r="627" spans="1: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2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</row>
    <row r="628" spans="1:27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2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</row>
    <row r="629" spans="1:27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2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</row>
    <row r="630" spans="1:27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2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</row>
    <row r="631" spans="1:27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2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</row>
    <row r="632" spans="1:27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2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</row>
    <row r="633" spans="1:27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2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</row>
    <row r="634" spans="1:27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2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</row>
    <row r="635" spans="1:27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2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</row>
    <row r="636" spans="1:27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2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</row>
    <row r="637" spans="1:2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2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</row>
    <row r="638" spans="1:27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2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</row>
    <row r="639" spans="1:27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2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</row>
    <row r="640" spans="1:27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2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</row>
    <row r="641" spans="1:27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2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</row>
    <row r="642" spans="1:27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2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</row>
    <row r="643" spans="1:27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2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</row>
    <row r="644" spans="1:27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2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</row>
    <row r="645" spans="1:27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2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</row>
    <row r="646" spans="1:27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2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</row>
    <row r="647" spans="1:2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2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</row>
    <row r="648" spans="1:27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2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</row>
    <row r="649" spans="1:27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2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</row>
    <row r="650" spans="1:27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2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</row>
    <row r="651" spans="1:27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2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</row>
    <row r="652" spans="1:27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2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</row>
    <row r="653" spans="1:27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2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</row>
    <row r="654" spans="1:27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2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</row>
    <row r="655" spans="1:27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2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</row>
    <row r="656" spans="1:27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2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</row>
    <row r="657" spans="1:2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2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</row>
    <row r="658" spans="1:27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2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</row>
    <row r="659" spans="1:27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2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</row>
    <row r="660" spans="1:27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2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</row>
    <row r="661" spans="1:27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2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</row>
    <row r="662" spans="1:27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2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</row>
    <row r="663" spans="1:27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2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</row>
    <row r="664" spans="1:27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2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</row>
    <row r="665" spans="1:27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2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</row>
    <row r="666" spans="1:27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2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</row>
    <row r="667" spans="1:2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2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</row>
    <row r="668" spans="1:27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2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</row>
    <row r="669" spans="1:27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2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</row>
    <row r="670" spans="1:27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2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</row>
    <row r="671" spans="1:27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2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</row>
    <row r="672" spans="1:27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2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</row>
    <row r="673" spans="1:27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2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</row>
    <row r="674" spans="1:27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2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</row>
    <row r="675" spans="1:27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2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</row>
    <row r="676" spans="1:27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2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</row>
    <row r="677" spans="1:2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2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</row>
    <row r="678" spans="1:27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2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</row>
    <row r="679" spans="1:27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2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</row>
    <row r="680" spans="1:27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2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</row>
    <row r="681" spans="1:27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2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</row>
    <row r="682" spans="1:27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2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</row>
    <row r="683" spans="1:27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2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</row>
    <row r="684" spans="1:27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2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</row>
    <row r="685" spans="1:27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2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</row>
    <row r="686" spans="1:27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2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</row>
    <row r="687" spans="1:2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2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</row>
    <row r="688" spans="1:27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2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</row>
    <row r="689" spans="1:27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2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</row>
    <row r="690" spans="1:27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2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</row>
    <row r="691" spans="1:27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2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</row>
    <row r="692" spans="1:27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2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</row>
    <row r="693" spans="1:27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2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</row>
    <row r="694" spans="1:27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2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</row>
    <row r="695" spans="1:27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2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</row>
    <row r="696" spans="1:27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2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</row>
    <row r="697" spans="1:2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2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</row>
    <row r="698" spans="1:27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2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</row>
    <row r="699" spans="1:27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2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</row>
    <row r="700" spans="1:27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2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</row>
    <row r="701" spans="1:27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2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</row>
    <row r="702" spans="1:27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2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</row>
    <row r="703" spans="1:27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2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</row>
    <row r="704" spans="1:27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2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</row>
    <row r="705" spans="1:27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2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</row>
    <row r="706" spans="1:27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2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</row>
    <row r="707" spans="1:2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2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</row>
    <row r="708" spans="1:27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2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</row>
    <row r="709" spans="1:27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2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</row>
    <row r="710" spans="1:27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2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</row>
    <row r="711" spans="1:27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2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</row>
    <row r="712" spans="1:27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2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</row>
    <row r="713" spans="1:27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2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</row>
    <row r="714" spans="1:27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2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</row>
    <row r="715" spans="1:27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2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</row>
    <row r="716" spans="1:27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2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</row>
    <row r="717" spans="1:2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2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</row>
    <row r="718" spans="1:27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2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</row>
    <row r="719" spans="1:27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2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</row>
    <row r="720" spans="1:27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2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</row>
    <row r="721" spans="1:27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2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</row>
    <row r="722" spans="1:27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2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</row>
    <row r="723" spans="1:27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2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</row>
    <row r="724" spans="1:27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2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</row>
    <row r="725" spans="1:27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2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</row>
    <row r="726" spans="1:27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2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</row>
    <row r="727" spans="1: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2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</row>
    <row r="728" spans="1:27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2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</row>
    <row r="729" spans="1:27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2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</row>
    <row r="730" spans="1:27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2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</row>
    <row r="731" spans="1:27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2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</row>
    <row r="732" spans="1:27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2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</row>
    <row r="733" spans="1:27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2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</row>
    <row r="734" spans="1:27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2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</row>
    <row r="735" spans="1:27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2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</row>
    <row r="736" spans="1:27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2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</row>
    <row r="737" spans="1:2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2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</row>
    <row r="738" spans="1:27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2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</row>
    <row r="739" spans="1:27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2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</row>
    <row r="740" spans="1:27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2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</row>
    <row r="741" spans="1:27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2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</row>
    <row r="742" spans="1:27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2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</row>
    <row r="743" spans="1:27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2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</row>
    <row r="744" spans="1:27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2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</row>
    <row r="745" spans="1:27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2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</row>
    <row r="746" spans="1:27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2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</row>
    <row r="747" spans="1:2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2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</row>
    <row r="748" spans="1:27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2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</row>
    <row r="749" spans="1:27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2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</row>
    <row r="750" spans="1:27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2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</row>
    <row r="751" spans="1:27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2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</row>
    <row r="752" spans="1:27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2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</row>
    <row r="753" spans="1:27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2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</row>
    <row r="754" spans="1:27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2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</row>
    <row r="755" spans="1:27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2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</row>
    <row r="756" spans="1:27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2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</row>
    <row r="757" spans="1:2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2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</row>
    <row r="758" spans="1:27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2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</row>
    <row r="759" spans="1:27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2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</row>
    <row r="760" spans="1:27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2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</row>
    <row r="761" spans="1:27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2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</row>
    <row r="762" spans="1:27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2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</row>
    <row r="763" spans="1:27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2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</row>
    <row r="764" spans="1:27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2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</row>
    <row r="765" spans="1:27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2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</row>
    <row r="766" spans="1:27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2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</row>
    <row r="767" spans="1:2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2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</row>
    <row r="768" spans="1:27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2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</row>
    <row r="769" spans="1:27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2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</row>
    <row r="770" spans="1:27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2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</row>
    <row r="771" spans="1:27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2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</row>
    <row r="772" spans="1:27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2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</row>
    <row r="773" spans="1:27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2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</row>
    <row r="774" spans="1:27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2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</row>
    <row r="775" spans="1:27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2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</row>
    <row r="776" spans="1:27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2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</row>
    <row r="777" spans="1:2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2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</row>
    <row r="778" spans="1:27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2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</row>
    <row r="779" spans="1:27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2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</row>
    <row r="780" spans="1:27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2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</row>
    <row r="781" spans="1:27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2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</row>
    <row r="782" spans="1:27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2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</row>
    <row r="783" spans="1:27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2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</row>
    <row r="784" spans="1:27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2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</row>
    <row r="785" spans="1:27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2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</row>
    <row r="786" spans="1:27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2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</row>
    <row r="787" spans="1:2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2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</row>
    <row r="788" spans="1:27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2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</row>
    <row r="789" spans="1:27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2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</row>
    <row r="790" spans="1:27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2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</row>
    <row r="791" spans="1:27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2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</row>
    <row r="792" spans="1:27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2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</row>
    <row r="793" spans="1:27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2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</row>
    <row r="794" spans="1:27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2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</row>
    <row r="795" spans="1:27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2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</row>
    <row r="796" spans="1:27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2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</row>
    <row r="797" spans="1:2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2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</row>
    <row r="798" spans="1:27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2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</row>
    <row r="799" spans="1:27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2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</row>
    <row r="800" spans="1:27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2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</row>
    <row r="801" spans="1:27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2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</row>
    <row r="802" spans="1:27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2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</row>
    <row r="803" spans="1:27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2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</row>
    <row r="804" spans="1:27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2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</row>
    <row r="805" spans="1:27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2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</row>
    <row r="806" spans="1:27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2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</row>
    <row r="807" spans="1:2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2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</row>
    <row r="808" spans="1:27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2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</row>
    <row r="809" spans="1:27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2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</row>
    <row r="810" spans="1:27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2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</row>
    <row r="811" spans="1:27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2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</row>
    <row r="812" spans="1:27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2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</row>
    <row r="813" spans="1:27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2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</row>
    <row r="814" spans="1:27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2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</row>
    <row r="815" spans="1:27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2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</row>
    <row r="816" spans="1:27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2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</row>
    <row r="817" spans="1:2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2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</row>
    <row r="818" spans="1:27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2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</row>
    <row r="819" spans="1:27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2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</row>
    <row r="820" spans="1:27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2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</row>
    <row r="821" spans="1:27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2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</row>
    <row r="822" spans="1:27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2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</row>
    <row r="823" spans="1:27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2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</row>
    <row r="824" spans="1:27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2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</row>
    <row r="825" spans="1:27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2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</row>
    <row r="826" spans="1:27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2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</row>
    <row r="827" spans="1: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2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</row>
    <row r="828" spans="1:27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2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</row>
    <row r="829" spans="1:27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2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</row>
    <row r="830" spans="1:27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2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</row>
    <row r="831" spans="1:27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2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</row>
    <row r="832" spans="1:27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2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</row>
    <row r="833" spans="1:27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2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</row>
    <row r="834" spans="1:27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2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</row>
    <row r="835" spans="1:27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2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</row>
    <row r="836" spans="1:27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2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</row>
    <row r="837" spans="1:2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2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</row>
    <row r="838" spans="1:27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2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</row>
    <row r="839" spans="1:27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2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</row>
    <row r="840" spans="1:27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2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</row>
    <row r="841" spans="1:27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2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</row>
    <row r="842" spans="1:27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2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</row>
    <row r="843" spans="1:27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2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</row>
    <row r="844" spans="1:27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2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</row>
    <row r="845" spans="1:27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2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</row>
    <row r="846" spans="1:27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2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</row>
    <row r="847" spans="1:2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2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</row>
    <row r="848" spans="1:27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2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</row>
    <row r="849" spans="1:27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2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</row>
    <row r="850" spans="1:27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2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</row>
    <row r="851" spans="1:27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2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</row>
    <row r="852" spans="1:27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2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</row>
    <row r="853" spans="1:27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2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</row>
    <row r="854" spans="1:27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2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</row>
    <row r="855" spans="1:27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2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</row>
    <row r="856" spans="1:27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2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</row>
    <row r="857" spans="1:2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2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</row>
    <row r="858" spans="1:27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2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</row>
    <row r="859" spans="1:27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2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</row>
    <row r="860" spans="1:27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2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</row>
    <row r="861" spans="1:27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2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</row>
    <row r="862" spans="1:27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2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</row>
    <row r="863" spans="1:27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2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</row>
    <row r="864" spans="1:27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2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</row>
    <row r="865" spans="1:27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2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</row>
    <row r="866" spans="1:27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2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</row>
    <row r="867" spans="1:2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2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</row>
    <row r="868" spans="1:27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2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</row>
    <row r="869" spans="1:27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2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</row>
    <row r="870" spans="1:27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2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</row>
    <row r="871" spans="1:27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2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</row>
    <row r="872" spans="1:27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2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</row>
    <row r="873" spans="1:27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2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</row>
    <row r="874" spans="1:27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2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</row>
    <row r="875" spans="1:27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2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</row>
    <row r="876" spans="1:27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2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</row>
    <row r="877" spans="1:2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2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</row>
    <row r="878" spans="1:27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2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</row>
    <row r="879" spans="1:27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2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</row>
    <row r="880" spans="1:27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2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</row>
    <row r="881" spans="1:27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2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</row>
    <row r="882" spans="1:27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2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</row>
    <row r="883" spans="1:27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2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</row>
    <row r="884" spans="1:27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2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</row>
    <row r="885" spans="1:27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2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</row>
    <row r="886" spans="1:27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2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</row>
    <row r="887" spans="1:2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2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</row>
    <row r="888" spans="1:27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2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</row>
    <row r="889" spans="1:27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2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</row>
    <row r="890" spans="1:27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2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</row>
    <row r="891" spans="1:27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2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</row>
    <row r="892" spans="1:27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2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</row>
    <row r="893" spans="1:27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2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</row>
    <row r="894" spans="1:27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2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</row>
    <row r="895" spans="1:27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2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</row>
    <row r="896" spans="1:27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2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</row>
    <row r="897" spans="1:2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2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</row>
    <row r="898" spans="1:27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2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</row>
    <row r="899" spans="1:27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2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</row>
    <row r="900" spans="1:27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2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</row>
    <row r="901" spans="1:27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2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</row>
    <row r="902" spans="1:27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2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</row>
    <row r="903" spans="1:27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2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</row>
    <row r="904" spans="1:27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2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</row>
    <row r="905" spans="1:27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2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</row>
    <row r="906" spans="1:27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2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</row>
    <row r="907" spans="1:2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2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</row>
    <row r="908" spans="1:27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2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</row>
    <row r="909" spans="1:27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2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</row>
    <row r="910" spans="1:27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2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</row>
    <row r="911" spans="1:27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2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</row>
    <row r="912" spans="1:27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2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</row>
    <row r="913" spans="1:27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2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</row>
    <row r="914" spans="1:27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2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</row>
    <row r="915" spans="1:27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2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</row>
    <row r="916" spans="1:27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2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</row>
    <row r="917" spans="1:2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2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</row>
    <row r="918" spans="1:27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2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</row>
    <row r="919" spans="1:27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2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</row>
    <row r="920" spans="1:27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2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</row>
    <row r="921" spans="1:27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2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</row>
    <row r="922" spans="1:27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2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</row>
    <row r="923" spans="1:27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2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</row>
    <row r="924" spans="1:27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2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</row>
    <row r="925" spans="1:27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2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</row>
    <row r="926" spans="1:27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2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</row>
    <row r="927" spans="1: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2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</row>
    <row r="928" spans="1:27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2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</row>
    <row r="929" spans="1:27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2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</row>
    <row r="930" spans="1:27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2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</row>
    <row r="931" spans="1:27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2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</row>
    <row r="932" spans="1:27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2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</row>
    <row r="933" spans="1:27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2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</row>
    <row r="934" spans="1:27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2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</row>
    <row r="935" spans="1:27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2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</row>
    <row r="936" spans="1:27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2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</row>
    <row r="937" spans="1:2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2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</row>
    <row r="938" spans="1:27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2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</row>
    <row r="939" spans="1:27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2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</row>
    <row r="940" spans="1:27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2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</row>
    <row r="941" spans="1:27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2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</row>
    <row r="942" spans="1:27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2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</row>
    <row r="943" spans="1:27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2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</row>
    <row r="944" spans="1:27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2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</row>
    <row r="945" spans="1:27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2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</row>
    <row r="946" spans="1:27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2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</row>
    <row r="947" spans="1:2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2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</row>
    <row r="948" spans="1:27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2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</row>
    <row r="949" spans="1:27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2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</row>
    <row r="950" spans="1:27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2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</row>
    <row r="951" spans="1:27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2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</row>
    <row r="952" spans="1:27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2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</row>
    <row r="953" spans="1:27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2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</row>
    <row r="954" spans="1:27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2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</row>
    <row r="955" spans="1:27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2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</row>
    <row r="956" spans="1:27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2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</row>
    <row r="957" spans="1:2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2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</row>
    <row r="958" spans="1:27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2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</row>
    <row r="959" spans="1:27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2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</row>
    <row r="960" spans="1:27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2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</row>
    <row r="961" spans="1:27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2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</row>
    <row r="962" spans="1:27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2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</row>
    <row r="963" spans="1:27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2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</row>
    <row r="964" spans="1:27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2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</row>
    <row r="965" spans="1:27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2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</row>
    <row r="966" spans="1:27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2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</row>
    <row r="967" spans="1:2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2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</row>
    <row r="968" spans="1:27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2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</row>
    <row r="969" spans="1:27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2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</row>
    <row r="970" spans="1:27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2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</row>
    <row r="971" spans="1:27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2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</row>
    <row r="972" spans="1:27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2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</row>
    <row r="973" spans="1:27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2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</row>
    <row r="974" spans="1:27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2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</row>
    <row r="975" spans="1:27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2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</row>
    <row r="976" spans="1:27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2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</row>
    <row r="977" spans="1:2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2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</row>
    <row r="978" spans="1:27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2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</row>
    <row r="979" spans="1:27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2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</row>
    <row r="980" spans="1:27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2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</row>
    <row r="981" spans="1:27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2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</row>
    <row r="982" spans="1:27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2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</row>
    <row r="983" spans="1:27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2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</row>
    <row r="984" spans="1:27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2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</row>
    <row r="985" spans="1:27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2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</row>
    <row r="986" spans="1:27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2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</row>
    <row r="987" spans="1:2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2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</row>
    <row r="988" spans="1:27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2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</row>
    <row r="989" spans="1:27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2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</row>
    <row r="990" spans="1:27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2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</row>
    <row r="991" spans="1:27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2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</row>
    <row r="992" spans="1:27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2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</row>
    <row r="993" spans="1:27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2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</row>
    <row r="994" spans="1:27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2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</row>
    <row r="995" spans="1:27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2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</row>
    <row r="996" spans="1:27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2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</row>
    <row r="997" spans="1:2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2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</row>
    <row r="998" spans="1:27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2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</row>
    <row r="999" spans="1:27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2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</row>
    <row r="1000" spans="1:27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2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</row>
  </sheetData>
  <pageMargins left="0.70866141732283472" right="0.70866141732283472" top="0.74803149606299213" bottom="0.74803149606299213" header="0" footer="0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30.42578125" customWidth="1"/>
    <col min="3" max="3" width="11.5703125" customWidth="1"/>
    <col min="4" max="4" width="10.42578125" customWidth="1"/>
    <col min="5" max="5" width="10.85546875" customWidth="1"/>
    <col min="6" max="7" width="14.5703125" customWidth="1"/>
    <col min="8" max="8" width="17.140625" customWidth="1"/>
    <col min="9" max="26" width="8.7109375" customWidth="1"/>
  </cols>
  <sheetData>
    <row r="1" spans="1:8" ht="14.25" customHeight="1">
      <c r="A1" s="266"/>
      <c r="B1" s="266"/>
      <c r="C1" s="266"/>
      <c r="D1" s="266"/>
    </row>
    <row r="2" spans="1:8" ht="14.25" customHeight="1">
      <c r="B2" s="267"/>
      <c r="C2" s="268" t="s">
        <v>169</v>
      </c>
    </row>
    <row r="3" spans="1:8" ht="14.25" customHeight="1"/>
    <row r="4" spans="1:8" ht="14.25" customHeight="1">
      <c r="B4" s="269" t="s">
        <v>170</v>
      </c>
      <c r="C4" s="270" t="s">
        <v>171</v>
      </c>
      <c r="D4" s="270" t="s">
        <v>172</v>
      </c>
      <c r="E4" s="270" t="s">
        <v>173</v>
      </c>
      <c r="F4" s="270" t="s">
        <v>174</v>
      </c>
      <c r="G4" s="270" t="s">
        <v>175</v>
      </c>
      <c r="H4" s="270" t="s">
        <v>176</v>
      </c>
    </row>
    <row r="5" spans="1:8" ht="14.25" customHeight="1">
      <c r="B5" s="488" t="s">
        <v>177</v>
      </c>
      <c r="C5" s="491" t="s">
        <v>178</v>
      </c>
      <c r="D5" s="492">
        <v>210.24</v>
      </c>
      <c r="E5" s="493" t="s">
        <v>179</v>
      </c>
      <c r="F5" s="271">
        <v>911.04</v>
      </c>
      <c r="G5" s="494">
        <v>10932.48</v>
      </c>
      <c r="H5" s="494">
        <v>11446.24</v>
      </c>
    </row>
    <row r="6" spans="1:8" ht="14.25" customHeight="1">
      <c r="B6" s="489"/>
      <c r="C6" s="489"/>
      <c r="D6" s="489"/>
      <c r="E6" s="489"/>
      <c r="F6" s="272" t="s">
        <v>180</v>
      </c>
      <c r="G6" s="489"/>
      <c r="H6" s="489"/>
    </row>
    <row r="7" spans="1:8" ht="14.25" customHeight="1">
      <c r="B7" s="490"/>
      <c r="C7" s="490"/>
      <c r="D7" s="490"/>
      <c r="E7" s="490"/>
      <c r="F7" s="273" t="s">
        <v>181</v>
      </c>
      <c r="G7" s="490"/>
      <c r="H7" s="490"/>
    </row>
    <row r="8" spans="1:8" ht="14.25" customHeight="1">
      <c r="B8" s="274" t="s">
        <v>182</v>
      </c>
      <c r="C8" s="275" t="s">
        <v>183</v>
      </c>
      <c r="D8" s="276">
        <v>260.27999999999997</v>
      </c>
      <c r="E8" s="275" t="s">
        <v>184</v>
      </c>
      <c r="F8" s="277">
        <v>1127.8800000000001</v>
      </c>
      <c r="G8" s="277">
        <v>13534.56</v>
      </c>
      <c r="H8" s="277">
        <v>13534.56</v>
      </c>
    </row>
    <row r="9" spans="1:8" ht="14.25" customHeight="1">
      <c r="B9" s="274" t="s">
        <v>185</v>
      </c>
      <c r="C9" s="275" t="s">
        <v>183</v>
      </c>
      <c r="D9" s="276">
        <v>260.27999999999997</v>
      </c>
      <c r="E9" s="275" t="s">
        <v>184</v>
      </c>
      <c r="F9" s="277">
        <v>1127.8800000000001</v>
      </c>
      <c r="G9" s="277">
        <v>13534.56</v>
      </c>
      <c r="H9" s="277">
        <v>13534.56</v>
      </c>
    </row>
    <row r="10" spans="1:8" ht="14.25" customHeight="1">
      <c r="B10" s="274" t="s">
        <v>186</v>
      </c>
      <c r="C10" s="275" t="s">
        <v>187</v>
      </c>
      <c r="D10" s="276">
        <v>302.76</v>
      </c>
      <c r="E10" s="275" t="s">
        <v>184</v>
      </c>
      <c r="F10" s="277">
        <v>1311.96</v>
      </c>
      <c r="G10" s="277">
        <v>15743.52</v>
      </c>
      <c r="H10" s="277">
        <v>15743.52</v>
      </c>
    </row>
    <row r="11" spans="1:8" ht="14.25" customHeight="1">
      <c r="B11" s="274" t="s">
        <v>188</v>
      </c>
      <c r="C11" s="275" t="s">
        <v>189</v>
      </c>
      <c r="D11" s="276">
        <v>324</v>
      </c>
      <c r="E11" s="275" t="s">
        <v>184</v>
      </c>
      <c r="F11" s="277">
        <v>1404</v>
      </c>
      <c r="G11" s="277">
        <v>16848</v>
      </c>
      <c r="H11" s="277">
        <v>16848</v>
      </c>
    </row>
    <row r="12" spans="1:8" ht="14.25" customHeight="1">
      <c r="B12" s="278" t="s">
        <v>190</v>
      </c>
    </row>
    <row r="13" spans="1:8" ht="14.25" customHeight="1">
      <c r="B13" s="279" t="s">
        <v>191</v>
      </c>
    </row>
    <row r="14" spans="1:8" ht="14.25" customHeight="1">
      <c r="B14" s="280" t="s">
        <v>192</v>
      </c>
    </row>
    <row r="15" spans="1:8" ht="14.25" customHeight="1">
      <c r="B15" s="280" t="s">
        <v>193</v>
      </c>
    </row>
    <row r="16" spans="1:8" ht="14.25" customHeight="1">
      <c r="B16" s="281" t="s">
        <v>194</v>
      </c>
    </row>
    <row r="17" spans="2:7" ht="14.25" customHeight="1">
      <c r="B17" s="279" t="s">
        <v>195</v>
      </c>
    </row>
    <row r="18" spans="2:7" ht="14.25" customHeight="1">
      <c r="B18" s="280" t="s">
        <v>196</v>
      </c>
    </row>
    <row r="19" spans="2:7" ht="14.25" customHeight="1">
      <c r="B19" s="280" t="s">
        <v>197</v>
      </c>
    </row>
    <row r="20" spans="2:7" ht="14.25" customHeight="1">
      <c r="B20" s="281" t="s">
        <v>198</v>
      </c>
    </row>
    <row r="21" spans="2:7" ht="14.25" customHeight="1">
      <c r="B21" s="281" t="s">
        <v>199</v>
      </c>
    </row>
    <row r="22" spans="2:7" ht="14.25" customHeight="1">
      <c r="B22" s="282"/>
    </row>
    <row r="23" spans="2:7" ht="14.25" customHeight="1">
      <c r="B23" s="283" t="s">
        <v>200</v>
      </c>
    </row>
    <row r="24" spans="2:7" ht="14.25" customHeight="1">
      <c r="B24" s="284" t="s">
        <v>201</v>
      </c>
    </row>
    <row r="25" spans="2:7" ht="14.25" customHeight="1">
      <c r="B25" s="285" t="s">
        <v>202</v>
      </c>
      <c r="C25" s="285" t="s">
        <v>203</v>
      </c>
      <c r="D25" s="285" t="s">
        <v>204</v>
      </c>
      <c r="E25" s="285" t="s">
        <v>205</v>
      </c>
      <c r="F25" s="285" t="s">
        <v>206</v>
      </c>
      <c r="G25" s="285" t="s">
        <v>207</v>
      </c>
    </row>
    <row r="26" spans="2:7" ht="14.25" customHeight="1">
      <c r="B26" s="286" t="s">
        <v>208</v>
      </c>
      <c r="C26" s="287">
        <v>8.91</v>
      </c>
      <c r="D26" s="287">
        <v>8.36</v>
      </c>
      <c r="E26" s="287">
        <v>6.56</v>
      </c>
      <c r="F26" s="287">
        <v>4.62</v>
      </c>
      <c r="G26" s="287">
        <v>4.3</v>
      </c>
    </row>
    <row r="27" spans="2:7" ht="14.25" customHeight="1">
      <c r="B27" s="281"/>
    </row>
    <row r="28" spans="2:7" ht="14.25" customHeight="1"/>
    <row r="29" spans="2:7" ht="14.25" customHeight="1"/>
    <row r="30" spans="2:7" ht="14.25" customHeight="1"/>
    <row r="31" spans="2:7" ht="14.25" customHeight="1"/>
    <row r="32" spans="2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H5:H7"/>
    <mergeCell ref="B5:B7"/>
    <mergeCell ref="C5:C7"/>
    <mergeCell ref="D5:D7"/>
    <mergeCell ref="E5:E7"/>
    <mergeCell ref="G5:G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"/>
  <sheetViews>
    <sheetView workbookViewId="0"/>
  </sheetViews>
  <sheetFormatPr defaultColWidth="14.42578125" defaultRowHeight="15" customHeight="1"/>
  <cols>
    <col min="1" max="1" width="23.42578125" customWidth="1"/>
  </cols>
  <sheetData>
    <row r="2" spans="1:1">
      <c r="A2" s="288">
        <v>44805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14.42578125" defaultRowHeight="15" customHeight="1"/>
  <cols>
    <col min="1" max="1" width="10.5703125" customWidth="1"/>
    <col min="2" max="2" width="8.7109375" customWidth="1"/>
    <col min="3" max="3" width="11.85546875" customWidth="1"/>
    <col min="4" max="5" width="8.7109375" customWidth="1"/>
    <col min="6" max="6" width="10.85546875" customWidth="1"/>
    <col min="7" max="7" width="21" customWidth="1"/>
    <col min="8" max="8" width="18.42578125" customWidth="1"/>
    <col min="9" max="9" width="22.5703125" customWidth="1"/>
    <col min="10" max="11" width="8.7109375" customWidth="1"/>
    <col min="12" max="12" width="11.85546875" customWidth="1"/>
    <col min="13" max="13" width="22.28515625" customWidth="1"/>
    <col min="14" max="14" width="13" customWidth="1"/>
    <col min="15" max="26" width="8.7109375" customWidth="1"/>
  </cols>
  <sheetData>
    <row r="1" spans="1:26" ht="14.25" customHeight="1">
      <c r="A1" s="495" t="s">
        <v>209</v>
      </c>
      <c r="B1" s="496"/>
      <c r="C1" s="496"/>
      <c r="D1" s="496"/>
      <c r="E1" s="496"/>
      <c r="F1" s="496"/>
      <c r="G1" s="496"/>
      <c r="H1" s="496"/>
      <c r="I1" s="497"/>
    </row>
    <row r="2" spans="1:26" ht="14.25" customHeight="1">
      <c r="A2" s="498"/>
      <c r="B2" s="499"/>
      <c r="C2" s="499"/>
      <c r="D2" s="499"/>
      <c r="E2" s="499"/>
      <c r="F2" s="499"/>
      <c r="G2" s="499"/>
      <c r="H2" s="499"/>
      <c r="I2" s="500"/>
    </row>
    <row r="3" spans="1:26" ht="29.25" customHeight="1">
      <c r="A3" s="289"/>
      <c r="B3" s="501"/>
      <c r="C3" s="502"/>
      <c r="D3" s="502"/>
      <c r="E3" s="502"/>
      <c r="F3" s="502"/>
      <c r="G3" s="503"/>
      <c r="H3" s="290"/>
      <c r="I3" s="290"/>
    </row>
    <row r="4" spans="1:26" ht="14.25" customHeight="1">
      <c r="A4" s="504" t="s">
        <v>210</v>
      </c>
      <c r="B4" s="502"/>
      <c r="C4" s="502"/>
      <c r="D4" s="502"/>
      <c r="E4" s="502"/>
      <c r="F4" s="502"/>
      <c r="G4" s="502"/>
      <c r="H4" s="502"/>
      <c r="I4" s="503"/>
    </row>
    <row r="5" spans="1:26" ht="14.25" customHeight="1">
      <c r="A5" s="505" t="s">
        <v>211</v>
      </c>
      <c r="B5" s="502"/>
      <c r="C5" s="502"/>
      <c r="D5" s="502"/>
      <c r="E5" s="502"/>
      <c r="F5" s="502"/>
      <c r="G5" s="502"/>
      <c r="H5" s="502"/>
      <c r="I5" s="503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</row>
    <row r="6" spans="1:26" ht="14.25" customHeight="1">
      <c r="A6" s="504" t="s">
        <v>212</v>
      </c>
      <c r="B6" s="502"/>
      <c r="C6" s="502"/>
      <c r="D6" s="502"/>
      <c r="E6" s="502"/>
      <c r="F6" s="502"/>
      <c r="G6" s="502"/>
      <c r="H6" s="502"/>
      <c r="I6" s="503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4.25" customHeight="1">
      <c r="A7" s="506"/>
      <c r="B7" s="502"/>
      <c r="C7" s="502"/>
      <c r="D7" s="502"/>
      <c r="E7" s="502"/>
      <c r="F7" s="502"/>
      <c r="G7" s="502"/>
      <c r="H7" s="502"/>
      <c r="I7" s="503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spans="1:26" ht="14.25" customHeight="1">
      <c r="A8" s="291"/>
      <c r="B8" s="291"/>
      <c r="C8" s="291"/>
      <c r="D8" s="291"/>
      <c r="E8" s="291"/>
      <c r="F8" s="291"/>
      <c r="G8" s="291"/>
      <c r="H8" s="291"/>
      <c r="I8" s="291"/>
    </row>
    <row r="9" spans="1:26" ht="14.25" customHeight="1">
      <c r="A9" s="291"/>
      <c r="B9" s="291"/>
      <c r="C9" s="291"/>
      <c r="D9" s="291"/>
      <c r="E9" s="291"/>
      <c r="F9" s="291"/>
      <c r="G9" s="291"/>
      <c r="H9" s="291"/>
      <c r="I9" s="291"/>
    </row>
    <row r="10" spans="1:26" ht="14.25" customHeight="1">
      <c r="A10" s="292" t="s">
        <v>213</v>
      </c>
      <c r="B10" s="293"/>
      <c r="C10" s="294"/>
      <c r="D10" s="295"/>
      <c r="E10" s="296"/>
      <c r="F10" s="296"/>
      <c r="G10" s="297"/>
      <c r="H10" s="290"/>
      <c r="I10" s="290"/>
    </row>
    <row r="11" spans="1:26" ht="14.25" customHeight="1">
      <c r="A11" s="298"/>
      <c r="B11" s="293"/>
      <c r="C11" s="294"/>
      <c r="D11" s="295"/>
      <c r="E11" s="296"/>
      <c r="F11" s="296"/>
      <c r="G11" s="297"/>
      <c r="H11" s="290"/>
      <c r="I11" s="290"/>
    </row>
    <row r="12" spans="1:26" ht="14.25" customHeight="1">
      <c r="A12" s="299" t="s">
        <v>214</v>
      </c>
      <c r="B12" s="300"/>
      <c r="C12" s="301"/>
      <c r="D12" s="302"/>
      <c r="E12" s="303"/>
      <c r="F12" s="296"/>
      <c r="G12" s="304"/>
      <c r="H12" s="290"/>
      <c r="I12" s="290"/>
    </row>
    <row r="13" spans="1:26" ht="14.25" customHeight="1">
      <c r="A13" s="305"/>
      <c r="B13" s="306"/>
      <c r="C13" s="307"/>
      <c r="D13" s="308"/>
      <c r="E13" s="307"/>
      <c r="F13" s="294"/>
      <c r="G13" s="297"/>
      <c r="H13" s="290"/>
      <c r="I13" s="290"/>
    </row>
    <row r="14" spans="1:26" ht="14.25" customHeight="1">
      <c r="A14" s="309" t="s">
        <v>215</v>
      </c>
      <c r="B14" s="310" t="s">
        <v>216</v>
      </c>
      <c r="C14" s="311" t="s">
        <v>217</v>
      </c>
      <c r="D14" s="311" t="s">
        <v>218</v>
      </c>
      <c r="E14" s="312" t="s">
        <v>219</v>
      </c>
      <c r="F14" s="313" t="s">
        <v>220</v>
      </c>
      <c r="G14" s="290"/>
      <c r="H14" s="314"/>
      <c r="I14" s="290"/>
    </row>
    <row r="15" spans="1:26" ht="14.25" customHeight="1">
      <c r="A15" s="315"/>
      <c r="B15" s="316" t="s">
        <v>221</v>
      </c>
      <c r="C15" s="317" t="s">
        <v>221</v>
      </c>
      <c r="D15" s="317" t="s">
        <v>221</v>
      </c>
      <c r="E15" s="318" t="s">
        <v>221</v>
      </c>
      <c r="F15" s="319"/>
      <c r="G15" s="320"/>
      <c r="H15" s="290"/>
      <c r="I15" s="290"/>
    </row>
    <row r="16" spans="1:26" ht="14.25" customHeight="1">
      <c r="A16" s="321" t="s">
        <v>222</v>
      </c>
      <c r="B16" s="322">
        <v>26948</v>
      </c>
      <c r="C16" s="323">
        <f t="shared" ref="C16:C21" si="0">+B16/12</f>
        <v>2245.6666666666665</v>
      </c>
      <c r="D16" s="323">
        <f t="shared" ref="D16:D21" si="1">+B16/52.143</f>
        <v>516.80954298755341</v>
      </c>
      <c r="E16" s="324">
        <f t="shared" ref="E16:E21" si="2">+B16/1265</f>
        <v>21.302766798418972</v>
      </c>
      <c r="F16" s="325">
        <v>5.5</v>
      </c>
      <c r="G16" s="326"/>
      <c r="H16" s="327"/>
      <c r="I16" s="328"/>
    </row>
    <row r="17" spans="1:17" ht="14.25" customHeight="1">
      <c r="A17" s="329">
        <v>2</v>
      </c>
      <c r="B17" s="330">
        <v>28828</v>
      </c>
      <c r="C17" s="323">
        <f t="shared" si="0"/>
        <v>2402.3333333333335</v>
      </c>
      <c r="D17" s="323">
        <f t="shared" si="1"/>
        <v>552.86423872811304</v>
      </c>
      <c r="E17" s="324">
        <f t="shared" si="2"/>
        <v>22.788932806324112</v>
      </c>
      <c r="F17" s="331">
        <v>4.96</v>
      </c>
      <c r="G17" s="326"/>
      <c r="H17" s="327"/>
      <c r="I17" s="328"/>
    </row>
    <row r="18" spans="1:17" ht="14.25" customHeight="1">
      <c r="A18" s="332">
        <v>3</v>
      </c>
      <c r="B18" s="333">
        <v>30883</v>
      </c>
      <c r="C18" s="323">
        <f t="shared" si="0"/>
        <v>2573.5833333333335</v>
      </c>
      <c r="D18" s="323">
        <f t="shared" si="1"/>
        <v>592.27508965728862</v>
      </c>
      <c r="E18" s="324">
        <f t="shared" si="2"/>
        <v>24.413438735177866</v>
      </c>
      <c r="F18" s="331">
        <v>4.41</v>
      </c>
      <c r="G18" s="326"/>
      <c r="H18" s="327"/>
      <c r="I18" s="328"/>
    </row>
    <row r="19" spans="1:17" ht="14.25" customHeight="1">
      <c r="A19" s="332">
        <v>4</v>
      </c>
      <c r="B19" s="333">
        <v>32999</v>
      </c>
      <c r="C19" s="323">
        <f t="shared" si="0"/>
        <v>2749.9166666666665</v>
      </c>
      <c r="D19" s="323">
        <f t="shared" si="1"/>
        <v>632.85580039506738</v>
      </c>
      <c r="E19" s="324">
        <f t="shared" si="2"/>
        <v>26.086166007905138</v>
      </c>
      <c r="F19" s="331">
        <v>3.85</v>
      </c>
      <c r="G19" s="326"/>
      <c r="H19" s="327"/>
      <c r="I19" s="328"/>
    </row>
    <row r="20" spans="1:17" ht="14.25" customHeight="1">
      <c r="A20" s="332">
        <v>5</v>
      </c>
      <c r="B20" s="333">
        <v>35307</v>
      </c>
      <c r="C20" s="323">
        <f t="shared" si="0"/>
        <v>2942.25</v>
      </c>
      <c r="D20" s="323">
        <f t="shared" si="1"/>
        <v>677.11869282549912</v>
      </c>
      <c r="E20" s="324">
        <f t="shared" si="2"/>
        <v>27.910671936758892</v>
      </c>
      <c r="F20" s="331">
        <v>3.3</v>
      </c>
      <c r="G20" s="326"/>
      <c r="H20" s="327"/>
      <c r="I20" s="328"/>
    </row>
    <row r="21" spans="1:17" ht="14.25" customHeight="1">
      <c r="A21" s="329">
        <v>6</v>
      </c>
      <c r="B21" s="330">
        <v>38174</v>
      </c>
      <c r="C21" s="323">
        <f t="shared" si="0"/>
        <v>3181.1666666666665</v>
      </c>
      <c r="D21" s="323">
        <f t="shared" si="1"/>
        <v>732.10210382985247</v>
      </c>
      <c r="E21" s="324">
        <f t="shared" si="2"/>
        <v>30.177075098814228</v>
      </c>
      <c r="F21" s="334">
        <v>2.75</v>
      </c>
      <c r="G21" s="335"/>
      <c r="H21" s="327"/>
      <c r="I21" s="327"/>
    </row>
    <row r="22" spans="1:17" ht="14.25" customHeight="1">
      <c r="A22" s="336"/>
      <c r="B22" s="337"/>
      <c r="C22" s="338"/>
      <c r="D22" s="338"/>
      <c r="E22" s="339"/>
      <c r="F22" s="339"/>
      <c r="G22" s="340"/>
      <c r="H22" s="290"/>
      <c r="I22" s="290"/>
    </row>
    <row r="23" spans="1:17" ht="14.25" customHeight="1">
      <c r="A23" s="298" t="s">
        <v>223</v>
      </c>
      <c r="B23" s="337"/>
      <c r="C23" s="338"/>
      <c r="D23" s="338"/>
      <c r="E23" s="339"/>
      <c r="F23" s="339"/>
      <c r="G23" s="340"/>
      <c r="H23" s="290"/>
      <c r="I23" s="290"/>
      <c r="J23" s="290"/>
      <c r="K23" s="290"/>
      <c r="L23" s="290"/>
    </row>
    <row r="24" spans="1:17" ht="14.25" customHeight="1">
      <c r="A24" s="298"/>
      <c r="B24" s="337"/>
      <c r="C24" s="338"/>
      <c r="D24" s="338"/>
      <c r="E24" s="339"/>
      <c r="F24" s="339"/>
      <c r="G24" s="340"/>
      <c r="H24" s="290"/>
      <c r="I24" s="290"/>
      <c r="J24" s="290"/>
      <c r="K24" s="290"/>
      <c r="L24" s="290"/>
    </row>
    <row r="25" spans="1:17" ht="14.25" customHeight="1">
      <c r="A25" s="341" t="s">
        <v>224</v>
      </c>
      <c r="B25" s="342"/>
      <c r="C25" s="343"/>
      <c r="D25" s="343"/>
      <c r="E25" s="344"/>
      <c r="F25" s="339"/>
      <c r="G25" s="292" t="s">
        <v>225</v>
      </c>
      <c r="H25" s="337"/>
      <c r="I25" s="338"/>
      <c r="J25" s="345" t="s">
        <v>226</v>
      </c>
      <c r="K25" s="345"/>
      <c r="L25" s="345"/>
      <c r="M25" s="340" t="s">
        <v>227</v>
      </c>
      <c r="N25" s="346" t="s">
        <v>228</v>
      </c>
    </row>
    <row r="26" spans="1:17" ht="14.25" customHeight="1">
      <c r="A26" s="347"/>
      <c r="B26" s="337"/>
      <c r="C26" s="338"/>
      <c r="D26" s="338"/>
      <c r="E26" s="339"/>
      <c r="F26" s="339"/>
      <c r="G26" s="348"/>
      <c r="H26" s="349"/>
      <c r="I26" s="338"/>
      <c r="J26" s="345"/>
      <c r="K26" s="345"/>
      <c r="L26" s="345"/>
      <c r="M26" s="340"/>
      <c r="N26" s="290"/>
    </row>
    <row r="27" spans="1:17" ht="14.25" customHeight="1">
      <c r="A27" s="309" t="s">
        <v>229</v>
      </c>
      <c r="B27" s="350" t="s">
        <v>216</v>
      </c>
      <c r="C27" s="351" t="s">
        <v>217</v>
      </c>
      <c r="D27" s="351" t="s">
        <v>218</v>
      </c>
      <c r="E27" s="351" t="s">
        <v>219</v>
      </c>
      <c r="F27" s="290"/>
      <c r="G27" s="507" t="s">
        <v>230</v>
      </c>
      <c r="H27" s="508"/>
      <c r="I27" s="352" t="s">
        <v>231</v>
      </c>
      <c r="J27" s="353" t="s">
        <v>232</v>
      </c>
      <c r="K27" s="353"/>
      <c r="L27" s="354"/>
      <c r="M27" s="353" t="s">
        <v>233</v>
      </c>
      <c r="N27" s="355" t="s">
        <v>234</v>
      </c>
      <c r="O27" s="339"/>
      <c r="P27" s="340"/>
      <c r="Q27" s="290"/>
    </row>
    <row r="28" spans="1:17" ht="14.25" customHeight="1">
      <c r="A28" s="315"/>
      <c r="B28" s="316" t="s">
        <v>221</v>
      </c>
      <c r="C28" s="317" t="s">
        <v>221</v>
      </c>
      <c r="D28" s="317" t="s">
        <v>221</v>
      </c>
      <c r="E28" s="356" t="s">
        <v>221</v>
      </c>
      <c r="F28" s="290"/>
      <c r="G28" s="520"/>
      <c r="H28" s="521"/>
      <c r="I28" s="357" t="s">
        <v>235</v>
      </c>
      <c r="J28" s="358" t="s">
        <v>236</v>
      </c>
      <c r="K28" s="358"/>
      <c r="L28" s="354"/>
      <c r="M28" s="95"/>
      <c r="N28" s="359" t="s">
        <v>221</v>
      </c>
    </row>
    <row r="29" spans="1:17" ht="14.25" customHeight="1">
      <c r="A29" s="321" t="s">
        <v>237</v>
      </c>
      <c r="B29" s="322">
        <v>39864</v>
      </c>
      <c r="C29" s="323">
        <f t="shared" ref="C29:C31" si="3">+B29/12</f>
        <v>3322</v>
      </c>
      <c r="D29" s="323">
        <f t="shared" ref="D29:D31" si="4">+B29/52.143</f>
        <v>764.51297393705772</v>
      </c>
      <c r="E29" s="360">
        <f t="shared" ref="E29:E31" si="5">+B29/1265</f>
        <v>31.513043478260869</v>
      </c>
      <c r="F29" s="361"/>
      <c r="G29" s="513" t="s">
        <v>238</v>
      </c>
      <c r="H29" s="514"/>
      <c r="I29" s="362">
        <v>2873</v>
      </c>
      <c r="J29" s="363">
        <f>3722*1.0275</f>
        <v>3824.3550000000005</v>
      </c>
      <c r="K29" s="363" t="s">
        <v>239</v>
      </c>
      <c r="L29" s="345"/>
      <c r="M29" s="364" t="s">
        <v>240</v>
      </c>
      <c r="N29" s="365">
        <v>1002</v>
      </c>
    </row>
    <row r="30" spans="1:17" ht="14.25" customHeight="1">
      <c r="A30" s="329">
        <v>2</v>
      </c>
      <c r="B30" s="330">
        <v>41295</v>
      </c>
      <c r="C30" s="323">
        <f t="shared" si="3"/>
        <v>3441.25</v>
      </c>
      <c r="D30" s="323">
        <f t="shared" si="4"/>
        <v>791.95673436511129</v>
      </c>
      <c r="E30" s="360">
        <f t="shared" si="5"/>
        <v>32.644268774703555</v>
      </c>
      <c r="F30" s="366"/>
      <c r="G30" s="522" t="s">
        <v>241</v>
      </c>
      <c r="H30" s="523"/>
      <c r="I30" s="367">
        <f>3723*1.0275</f>
        <v>3825.3825000000002</v>
      </c>
      <c r="J30" s="363">
        <f>4655*1.0275</f>
        <v>4783.0125000000007</v>
      </c>
      <c r="K30" s="363"/>
      <c r="L30" s="345"/>
      <c r="M30" s="364" t="s">
        <v>242</v>
      </c>
      <c r="N30" s="365">
        <v>1971</v>
      </c>
    </row>
    <row r="31" spans="1:17" ht="14.25" customHeight="1">
      <c r="A31" s="329">
        <v>3</v>
      </c>
      <c r="B31" s="322">
        <v>42780</v>
      </c>
      <c r="C31" s="323">
        <f t="shared" si="3"/>
        <v>3565</v>
      </c>
      <c r="D31" s="323">
        <f t="shared" si="4"/>
        <v>820.43610839422354</v>
      </c>
      <c r="E31" s="360">
        <f t="shared" si="5"/>
        <v>33.81818181818182</v>
      </c>
      <c r="F31" s="368"/>
      <c r="G31" s="522" t="s">
        <v>243</v>
      </c>
      <c r="H31" s="523"/>
      <c r="I31" s="367">
        <f>4656*1.0275</f>
        <v>4784.04</v>
      </c>
      <c r="J31" s="363">
        <f>5583*1.0275</f>
        <v>5736.5325000000003</v>
      </c>
      <c r="K31" s="363"/>
      <c r="L31" s="345"/>
      <c r="M31" s="364" t="s">
        <v>244</v>
      </c>
      <c r="N31" s="365">
        <v>2985</v>
      </c>
    </row>
    <row r="32" spans="1:17" ht="14.25" customHeight="1">
      <c r="A32" s="369"/>
      <c r="B32" s="370"/>
      <c r="C32" s="370"/>
      <c r="D32" s="370"/>
      <c r="E32" s="370"/>
      <c r="F32" s="371"/>
      <c r="G32" s="522" t="s">
        <v>245</v>
      </c>
      <c r="H32" s="523"/>
      <c r="I32" s="367">
        <f>5584*1.0275</f>
        <v>5737.56</v>
      </c>
      <c r="J32" s="372">
        <v>7017</v>
      </c>
      <c r="K32" s="363" t="s">
        <v>246</v>
      </c>
      <c r="L32" s="345"/>
      <c r="M32" s="364" t="s">
        <v>247</v>
      </c>
      <c r="N32" s="365">
        <v>4158</v>
      </c>
    </row>
    <row r="33" spans="1:14" ht="14.25" customHeight="1">
      <c r="A33" s="369"/>
      <c r="B33" s="370"/>
      <c r="C33" s="370"/>
      <c r="D33" s="370"/>
      <c r="E33" s="370"/>
      <c r="F33" s="370"/>
      <c r="G33" s="524"/>
      <c r="H33" s="525"/>
      <c r="I33" s="373"/>
      <c r="J33" s="374"/>
      <c r="K33" s="374"/>
      <c r="L33" s="345"/>
      <c r="M33" s="375" t="s">
        <v>248</v>
      </c>
      <c r="N33" s="376">
        <v>5415</v>
      </c>
    </row>
    <row r="34" spans="1:14" ht="14.25" customHeight="1">
      <c r="A34" s="369"/>
      <c r="B34" s="370"/>
      <c r="C34" s="370"/>
      <c r="D34" s="370"/>
      <c r="E34" s="370"/>
      <c r="F34" s="370"/>
      <c r="G34" s="513" t="s">
        <v>249</v>
      </c>
      <c r="H34" s="514"/>
      <c r="I34" s="362">
        <v>8291</v>
      </c>
      <c r="J34" s="363">
        <f>9307*1.0275</f>
        <v>9562.942500000001</v>
      </c>
      <c r="K34" s="363" t="s">
        <v>239</v>
      </c>
      <c r="L34" s="377"/>
      <c r="M34" s="378" t="s">
        <v>250</v>
      </c>
      <c r="N34" s="379">
        <v>2270</v>
      </c>
    </row>
    <row r="35" spans="1:14" ht="14.25" customHeight="1">
      <c r="A35" s="369"/>
      <c r="B35" s="370"/>
      <c r="C35" s="370"/>
      <c r="D35" s="370"/>
      <c r="E35" s="370"/>
      <c r="F35" s="370"/>
      <c r="G35" s="509" t="s">
        <v>251</v>
      </c>
      <c r="H35" s="510"/>
      <c r="I35" s="367">
        <f>9308*1.0275</f>
        <v>9563.9700000000012</v>
      </c>
      <c r="J35" s="363">
        <f>10547*1.0275</f>
        <v>10837.042500000001</v>
      </c>
      <c r="K35" s="364"/>
      <c r="L35" s="377"/>
      <c r="M35" s="380" t="s">
        <v>252</v>
      </c>
      <c r="N35" s="381">
        <v>4479</v>
      </c>
    </row>
    <row r="36" spans="1:14" ht="14.25" customHeight="1">
      <c r="A36" s="369"/>
      <c r="B36" s="370"/>
      <c r="C36" s="370"/>
      <c r="D36" s="370"/>
      <c r="E36" s="370"/>
      <c r="F36" s="370"/>
      <c r="G36" s="511" t="s">
        <v>253</v>
      </c>
      <c r="H36" s="512"/>
      <c r="I36" s="367">
        <f>10548*1.0275</f>
        <v>10838.070000000002</v>
      </c>
      <c r="J36" s="363">
        <f>11168*1.0275</f>
        <v>11475.12</v>
      </c>
      <c r="K36" s="364"/>
      <c r="L36" s="377"/>
      <c r="M36" s="337"/>
      <c r="N36" s="290"/>
    </row>
    <row r="37" spans="1:14" ht="14.25" customHeight="1">
      <c r="A37" s="369"/>
      <c r="B37" s="370"/>
      <c r="C37" s="370"/>
      <c r="D37" s="370"/>
      <c r="E37" s="370"/>
      <c r="F37" s="370"/>
      <c r="G37" s="513" t="s">
        <v>254</v>
      </c>
      <c r="H37" s="514"/>
      <c r="I37" s="367">
        <f>11169*1.0275</f>
        <v>11476.147500000001</v>
      </c>
      <c r="J37" s="372">
        <v>14030</v>
      </c>
      <c r="K37" s="363" t="s">
        <v>246</v>
      </c>
      <c r="L37" s="382"/>
      <c r="M37" s="383" t="s">
        <v>255</v>
      </c>
      <c r="N37" s="354"/>
    </row>
    <row r="38" spans="1:14" ht="14.25" customHeight="1">
      <c r="A38" s="369"/>
      <c r="B38" s="370"/>
      <c r="C38" s="370"/>
      <c r="D38" s="370"/>
      <c r="E38" s="370"/>
      <c r="F38" s="370"/>
      <c r="G38" s="515"/>
      <c r="H38" s="500"/>
      <c r="I38" s="384"/>
      <c r="J38" s="385"/>
      <c r="K38" s="385"/>
      <c r="L38" s="377"/>
      <c r="M38" s="386" t="s">
        <v>256</v>
      </c>
      <c r="N38" s="354"/>
    </row>
    <row r="39" spans="1:14" ht="14.25" customHeight="1">
      <c r="A39" s="369"/>
      <c r="B39" s="370"/>
      <c r="C39" s="370"/>
      <c r="D39" s="370"/>
      <c r="E39" s="370"/>
      <c r="F39" s="370"/>
      <c r="G39" s="516" t="s">
        <v>257</v>
      </c>
      <c r="H39" s="517"/>
      <c r="I39" s="387">
        <v>571</v>
      </c>
      <c r="J39" s="388">
        <v>2833</v>
      </c>
      <c r="K39" s="389"/>
      <c r="L39" s="386"/>
      <c r="N39" s="386"/>
    </row>
    <row r="40" spans="1:14" ht="14.25" customHeight="1">
      <c r="A40" s="369"/>
      <c r="B40" s="370"/>
      <c r="C40" s="370"/>
      <c r="D40" s="370"/>
      <c r="E40" s="370"/>
      <c r="F40" s="370"/>
      <c r="G40" s="390"/>
      <c r="H40" s="391"/>
      <c r="I40" s="386"/>
      <c r="J40" s="386"/>
      <c r="K40" s="392"/>
      <c r="L40" s="386"/>
      <c r="M40" s="132"/>
      <c r="N40" s="386"/>
    </row>
    <row r="41" spans="1:14" ht="14.25" customHeight="1">
      <c r="A41" s="369"/>
      <c r="B41" s="370"/>
      <c r="C41" s="370"/>
      <c r="D41" s="370"/>
      <c r="E41" s="370"/>
      <c r="F41" s="370"/>
      <c r="I41" s="290"/>
      <c r="J41" s="336"/>
      <c r="K41" s="377"/>
      <c r="L41" s="377"/>
      <c r="M41" s="377"/>
      <c r="N41" s="392"/>
    </row>
    <row r="42" spans="1:14" ht="14.25" customHeight="1">
      <c r="A42" s="345"/>
      <c r="B42" s="345"/>
      <c r="C42" s="345"/>
      <c r="D42" s="336"/>
      <c r="E42" s="336"/>
      <c r="F42" s="377"/>
      <c r="G42" s="340"/>
      <c r="H42" s="337"/>
      <c r="I42" s="290"/>
      <c r="J42" s="290"/>
      <c r="K42" s="290"/>
      <c r="L42" s="290"/>
      <c r="M42" s="290"/>
    </row>
    <row r="43" spans="1:14" ht="14.25" customHeight="1">
      <c r="A43" s="292" t="s">
        <v>258</v>
      </c>
      <c r="B43" s="337"/>
      <c r="C43" s="338"/>
      <c r="D43" s="336"/>
      <c r="E43" s="336"/>
      <c r="F43" s="377"/>
      <c r="G43" s="340"/>
      <c r="H43" s="337"/>
      <c r="I43" s="290"/>
      <c r="J43" s="290"/>
      <c r="K43" s="290"/>
      <c r="L43" s="290"/>
      <c r="M43" s="290"/>
    </row>
    <row r="44" spans="1:14" ht="14.25" customHeight="1">
      <c r="A44" s="306"/>
      <c r="B44" s="337"/>
      <c r="C44" s="338"/>
      <c r="D44" s="347"/>
      <c r="E44" s="393"/>
      <c r="F44" s="393"/>
      <c r="G44" s="290"/>
      <c r="H44" s="337"/>
    </row>
    <row r="45" spans="1:14" ht="14.25" customHeight="1">
      <c r="A45" s="341" t="s">
        <v>259</v>
      </c>
      <c r="B45" s="342"/>
      <c r="C45" s="343"/>
      <c r="D45" s="394"/>
      <c r="E45" s="395"/>
      <c r="F45" s="393"/>
      <c r="G45" s="290"/>
      <c r="H45" s="337"/>
    </row>
    <row r="46" spans="1:14" ht="14.25" customHeight="1">
      <c r="A46" s="306"/>
      <c r="B46" s="337"/>
      <c r="C46" s="338"/>
      <c r="D46" s="347"/>
      <c r="E46" s="393"/>
      <c r="F46" s="393"/>
      <c r="G46" s="396"/>
      <c r="H46" s="397"/>
    </row>
    <row r="47" spans="1:14" ht="14.25" customHeight="1">
      <c r="A47" s="309" t="s">
        <v>260</v>
      </c>
      <c r="B47" s="350" t="s">
        <v>216</v>
      </c>
      <c r="C47" s="351" t="s">
        <v>217</v>
      </c>
      <c r="D47" s="351" t="s">
        <v>218</v>
      </c>
      <c r="E47" s="351" t="s">
        <v>219</v>
      </c>
      <c r="F47" s="290"/>
      <c r="G47" s="396"/>
      <c r="H47" s="397"/>
    </row>
    <row r="48" spans="1:14" ht="14.25" customHeight="1">
      <c r="A48" s="398"/>
      <c r="B48" s="399" t="s">
        <v>221</v>
      </c>
      <c r="C48" s="399" t="s">
        <v>221</v>
      </c>
      <c r="D48" s="399" t="s">
        <v>221</v>
      </c>
      <c r="E48" s="399" t="s">
        <v>221</v>
      </c>
      <c r="F48" s="290"/>
      <c r="G48" s="396"/>
      <c r="H48" s="397"/>
    </row>
    <row r="49" spans="1:19" ht="14.25" customHeight="1">
      <c r="A49" s="329">
        <v>1</v>
      </c>
      <c r="B49" s="330">
        <v>19363</v>
      </c>
      <c r="C49" s="323">
        <f t="shared" ref="C49:C54" si="6">+B49/12</f>
        <v>1613.5833333333333</v>
      </c>
      <c r="D49" s="323">
        <f t="shared" ref="D49:D54" si="7">+B49/52.143</f>
        <v>371.34418809811478</v>
      </c>
      <c r="E49" s="360">
        <f t="shared" ref="E49:E54" si="8">+B49/1265</f>
        <v>15.306719367588933</v>
      </c>
      <c r="F49" s="361"/>
      <c r="G49" s="396"/>
      <c r="H49" s="397"/>
    </row>
    <row r="50" spans="1:19" ht="14.25" customHeight="1">
      <c r="A50" s="329">
        <v>2</v>
      </c>
      <c r="B50" s="330">
        <v>21473</v>
      </c>
      <c r="C50" s="323">
        <f t="shared" si="6"/>
        <v>1789.4166666666667</v>
      </c>
      <c r="D50" s="323">
        <f t="shared" si="7"/>
        <v>411.80983065799819</v>
      </c>
      <c r="E50" s="360">
        <f t="shared" si="8"/>
        <v>16.974703557312253</v>
      </c>
      <c r="F50" s="361"/>
      <c r="G50" s="396"/>
      <c r="H50" s="290"/>
    </row>
    <row r="51" spans="1:19" ht="14.25" customHeight="1">
      <c r="A51" s="332">
        <v>3</v>
      </c>
      <c r="B51" s="333">
        <v>23587</v>
      </c>
      <c r="C51" s="323">
        <f t="shared" si="6"/>
        <v>1965.5833333333333</v>
      </c>
      <c r="D51" s="323">
        <f t="shared" si="7"/>
        <v>452.3521853364785</v>
      </c>
      <c r="E51" s="360">
        <f t="shared" si="8"/>
        <v>18.64584980237154</v>
      </c>
      <c r="F51" s="361"/>
      <c r="G51" s="396"/>
      <c r="H51" s="290"/>
    </row>
    <row r="52" spans="1:19" ht="14.25" customHeight="1">
      <c r="A52" s="332">
        <v>4</v>
      </c>
      <c r="B52" s="333">
        <v>25699</v>
      </c>
      <c r="C52" s="323">
        <f t="shared" si="6"/>
        <v>2141.5833333333335</v>
      </c>
      <c r="D52" s="323">
        <f t="shared" si="7"/>
        <v>492.85618395566041</v>
      </c>
      <c r="E52" s="360">
        <f t="shared" si="8"/>
        <v>20.315415019762845</v>
      </c>
      <c r="F52" s="361"/>
      <c r="G52" s="290"/>
      <c r="H52" s="290"/>
    </row>
    <row r="53" spans="1:19" ht="14.25" customHeight="1">
      <c r="A53" s="329">
        <v>5</v>
      </c>
      <c r="B53" s="330">
        <v>27812</v>
      </c>
      <c r="C53" s="323">
        <f t="shared" si="6"/>
        <v>2317.6666666666665</v>
      </c>
      <c r="D53" s="323">
        <f t="shared" si="7"/>
        <v>533.37936060449147</v>
      </c>
      <c r="E53" s="360">
        <f t="shared" si="8"/>
        <v>21.985770750988141</v>
      </c>
      <c r="F53" s="361"/>
      <c r="G53" s="290"/>
      <c r="H53" s="290"/>
    </row>
    <row r="54" spans="1:19" ht="14.25" customHeight="1">
      <c r="A54" s="332">
        <v>6</v>
      </c>
      <c r="B54" s="333">
        <v>29924</v>
      </c>
      <c r="C54" s="323">
        <f t="shared" si="6"/>
        <v>2493.6666666666665</v>
      </c>
      <c r="D54" s="323">
        <f t="shared" si="7"/>
        <v>573.88335922367332</v>
      </c>
      <c r="E54" s="360">
        <f t="shared" si="8"/>
        <v>23.655335968379447</v>
      </c>
      <c r="F54" s="361"/>
      <c r="G54" s="290"/>
      <c r="H54" s="290"/>
    </row>
    <row r="55" spans="1:19" ht="14.25" customHeight="1">
      <c r="A55" s="306"/>
      <c r="B55" s="337"/>
      <c r="C55" s="338"/>
      <c r="D55" s="338"/>
      <c r="E55" s="339"/>
      <c r="F55" s="290"/>
      <c r="G55" s="370"/>
      <c r="H55" s="290"/>
    </row>
    <row r="56" spans="1:19" ht="14.25" customHeight="1">
      <c r="A56" s="298" t="s">
        <v>261</v>
      </c>
      <c r="B56" s="337"/>
      <c r="C56" s="338"/>
      <c r="D56" s="338"/>
      <c r="E56" s="339"/>
      <c r="F56" s="290"/>
      <c r="G56" s="370"/>
      <c r="H56" s="290"/>
    </row>
    <row r="57" spans="1:19" ht="14.25" customHeight="1">
      <c r="A57" s="298"/>
      <c r="B57" s="337"/>
      <c r="C57" s="338"/>
      <c r="D57" s="338"/>
      <c r="E57" s="339"/>
      <c r="F57" s="290"/>
      <c r="G57" s="370"/>
      <c r="H57" s="290"/>
    </row>
    <row r="58" spans="1:19" ht="14.25" customHeight="1">
      <c r="A58" s="341" t="s">
        <v>262</v>
      </c>
      <c r="B58" s="400"/>
      <c r="C58" s="400"/>
      <c r="D58" s="400"/>
      <c r="E58" s="401"/>
      <c r="F58" s="306"/>
      <c r="G58" s="306"/>
      <c r="H58" s="290"/>
    </row>
    <row r="59" spans="1:19" ht="14.25" customHeight="1">
      <c r="A59" s="306"/>
      <c r="B59" s="306"/>
      <c r="C59" s="306"/>
      <c r="D59" s="306"/>
      <c r="E59" s="306"/>
      <c r="F59" s="306"/>
      <c r="G59" s="306"/>
      <c r="H59" s="290"/>
    </row>
    <row r="60" spans="1:19" ht="14.25" customHeight="1">
      <c r="A60" s="298" t="s">
        <v>263</v>
      </c>
      <c r="B60" s="337"/>
      <c r="C60" s="338"/>
      <c r="D60" s="306"/>
      <c r="E60" s="306"/>
      <c r="F60" s="306"/>
      <c r="G60" s="306" t="s">
        <v>264</v>
      </c>
      <c r="H60" s="290"/>
      <c r="I60" s="290"/>
      <c r="J60" s="290"/>
      <c r="K60" s="290"/>
      <c r="L60" s="290"/>
      <c r="M60" s="290"/>
      <c r="N60" s="290"/>
    </row>
    <row r="61" spans="1:19" ht="14.25" customHeight="1">
      <c r="A61" s="306"/>
      <c r="B61" s="306"/>
      <c r="C61" s="306"/>
      <c r="D61" s="306"/>
      <c r="E61" s="306"/>
      <c r="F61" s="306"/>
      <c r="G61" s="306"/>
      <c r="H61" s="290"/>
      <c r="I61" s="290"/>
      <c r="J61" s="290"/>
      <c r="K61" s="290"/>
      <c r="L61" s="290"/>
      <c r="M61" s="290"/>
      <c r="N61" s="290"/>
    </row>
    <row r="62" spans="1:19" ht="14.25" customHeight="1">
      <c r="A62" s="402" t="s">
        <v>265</v>
      </c>
      <c r="B62" s="403" t="s">
        <v>260</v>
      </c>
      <c r="C62" s="404" t="s">
        <v>216</v>
      </c>
      <c r="D62" s="338"/>
      <c r="E62" s="402" t="s">
        <v>265</v>
      </c>
      <c r="F62" s="403" t="s">
        <v>260</v>
      </c>
      <c r="G62" s="404" t="s">
        <v>216</v>
      </c>
      <c r="H62" s="290"/>
      <c r="I62" s="405"/>
      <c r="J62" s="406"/>
      <c r="K62" s="290"/>
      <c r="L62" s="290"/>
      <c r="M62" s="290"/>
      <c r="N62" s="290"/>
    </row>
    <row r="63" spans="1:19" ht="14.25" customHeight="1">
      <c r="A63" s="407">
        <v>1</v>
      </c>
      <c r="B63" s="329" t="s">
        <v>266</v>
      </c>
      <c r="C63" s="408">
        <v>48901</v>
      </c>
      <c r="D63" s="338"/>
      <c r="E63" s="407">
        <v>3</v>
      </c>
      <c r="F63" s="329" t="s">
        <v>267</v>
      </c>
      <c r="G63" s="408">
        <v>55254</v>
      </c>
      <c r="H63" s="290"/>
      <c r="I63" s="405"/>
      <c r="J63" s="406"/>
      <c r="K63" s="290"/>
      <c r="L63" s="290"/>
      <c r="M63" s="290"/>
      <c r="N63" s="290"/>
      <c r="O63" s="290"/>
      <c r="P63" s="290"/>
      <c r="Q63" s="290"/>
      <c r="R63" s="290"/>
      <c r="S63" s="290"/>
    </row>
    <row r="64" spans="1:19" ht="14.25" customHeight="1">
      <c r="A64" s="407">
        <v>1</v>
      </c>
      <c r="B64" s="329" t="s">
        <v>268</v>
      </c>
      <c r="C64" s="408">
        <v>50190</v>
      </c>
      <c r="D64" s="290"/>
      <c r="E64" s="407">
        <v>3</v>
      </c>
      <c r="F64" s="329" t="s">
        <v>269</v>
      </c>
      <c r="G64" s="408">
        <v>56506</v>
      </c>
      <c r="H64" s="290"/>
      <c r="I64" s="405"/>
      <c r="J64" s="406"/>
      <c r="K64" s="290"/>
      <c r="L64" s="290"/>
      <c r="M64" s="290"/>
      <c r="N64" s="290"/>
      <c r="O64" s="354"/>
      <c r="P64" s="354"/>
      <c r="Q64" s="354"/>
      <c r="R64" s="354"/>
      <c r="S64" s="354"/>
    </row>
    <row r="65" spans="1:19" ht="14.25" customHeight="1">
      <c r="A65" s="407">
        <v>1</v>
      </c>
      <c r="B65" s="329" t="s">
        <v>270</v>
      </c>
      <c r="C65" s="408">
        <v>51314</v>
      </c>
      <c r="D65" s="290"/>
      <c r="E65" s="407">
        <v>3</v>
      </c>
      <c r="F65" s="329" t="s">
        <v>271</v>
      </c>
      <c r="G65" s="408">
        <v>57890</v>
      </c>
      <c r="H65" s="290"/>
      <c r="I65" s="405"/>
      <c r="J65" s="406"/>
      <c r="K65" s="290"/>
      <c r="L65" s="290"/>
      <c r="M65" s="290"/>
      <c r="N65" s="290"/>
      <c r="O65" s="409"/>
      <c r="P65" s="410"/>
      <c r="Q65" s="345"/>
      <c r="R65" s="409"/>
      <c r="S65" s="410"/>
    </row>
    <row r="66" spans="1:19" ht="14.25" customHeight="1">
      <c r="A66" s="407">
        <v>1</v>
      </c>
      <c r="B66" s="329" t="s">
        <v>272</v>
      </c>
      <c r="C66" s="408">
        <v>52568</v>
      </c>
      <c r="D66" s="290"/>
      <c r="E66" s="407">
        <v>3</v>
      </c>
      <c r="F66" s="329" t="s">
        <v>273</v>
      </c>
      <c r="G66" s="408">
        <v>59302</v>
      </c>
      <c r="H66" s="290"/>
      <c r="I66" s="405"/>
      <c r="J66" s="406"/>
      <c r="K66" s="290"/>
      <c r="L66" s="290"/>
      <c r="M66" s="290"/>
      <c r="N66" s="290"/>
      <c r="O66" s="306"/>
      <c r="P66" s="338"/>
      <c r="Q66" s="393"/>
      <c r="R66" s="409"/>
      <c r="S66" s="338"/>
    </row>
    <row r="67" spans="1:19" ht="14.25" customHeight="1">
      <c r="A67" s="407">
        <v>1</v>
      </c>
      <c r="B67" s="329" t="s">
        <v>274</v>
      </c>
      <c r="C67" s="408">
        <v>53888</v>
      </c>
      <c r="D67" s="290"/>
      <c r="E67" s="407">
        <v>3</v>
      </c>
      <c r="F67" s="329" t="s">
        <v>275</v>
      </c>
      <c r="G67" s="408">
        <v>60744</v>
      </c>
      <c r="H67" s="290"/>
      <c r="I67" s="405"/>
      <c r="J67" s="406"/>
      <c r="K67" s="290"/>
      <c r="L67" s="290"/>
      <c r="M67" s="290"/>
      <c r="N67" s="290"/>
      <c r="O67" s="306"/>
      <c r="P67" s="338"/>
      <c r="Q67" s="393"/>
      <c r="R67" s="409"/>
      <c r="S67" s="338"/>
    </row>
    <row r="68" spans="1:19" ht="14.25" customHeight="1">
      <c r="A68" s="407">
        <v>1</v>
      </c>
      <c r="B68" s="329" t="s">
        <v>267</v>
      </c>
      <c r="C68" s="408">
        <v>55254</v>
      </c>
      <c r="D68" s="290"/>
      <c r="E68" s="407">
        <v>3</v>
      </c>
      <c r="F68" s="329" t="s">
        <v>276</v>
      </c>
      <c r="G68" s="408">
        <v>62333</v>
      </c>
      <c r="H68" s="290"/>
      <c r="I68" s="405"/>
      <c r="J68" s="406"/>
      <c r="K68" s="290"/>
      <c r="L68" s="290"/>
      <c r="M68" s="290"/>
      <c r="N68" s="290"/>
      <c r="O68" s="306"/>
      <c r="P68" s="338"/>
      <c r="Q68" s="393"/>
      <c r="R68" s="409"/>
      <c r="S68" s="338"/>
    </row>
    <row r="69" spans="1:19" ht="14.25" customHeight="1">
      <c r="A69" s="407">
        <v>1</v>
      </c>
      <c r="B69" s="329" t="s">
        <v>269</v>
      </c>
      <c r="C69" s="408">
        <v>56506</v>
      </c>
      <c r="D69" s="290"/>
      <c r="E69" s="407">
        <v>3</v>
      </c>
      <c r="F69" s="329" t="s">
        <v>277</v>
      </c>
      <c r="G69" s="408">
        <v>63746</v>
      </c>
      <c r="H69" s="290"/>
      <c r="I69" s="405"/>
      <c r="J69" s="411"/>
      <c r="K69" s="290"/>
      <c r="L69" s="290"/>
      <c r="M69" s="290"/>
      <c r="N69" s="290"/>
      <c r="O69" s="306"/>
      <c r="P69" s="338"/>
      <c r="Q69" s="393"/>
      <c r="R69" s="409"/>
      <c r="S69" s="338"/>
    </row>
    <row r="70" spans="1:19" ht="14.25" customHeight="1">
      <c r="A70" s="407">
        <v>1</v>
      </c>
      <c r="B70" s="329" t="s">
        <v>271</v>
      </c>
      <c r="C70" s="408">
        <v>57890</v>
      </c>
      <c r="D70" s="290"/>
      <c r="E70" s="407">
        <v>3</v>
      </c>
      <c r="F70" s="329" t="s">
        <v>278</v>
      </c>
      <c r="G70" s="408">
        <v>65310</v>
      </c>
      <c r="H70" s="290"/>
      <c r="I70" s="405"/>
      <c r="J70" s="406"/>
      <c r="K70" s="290"/>
      <c r="L70" s="290"/>
      <c r="M70" s="290"/>
      <c r="N70" s="290"/>
      <c r="O70" s="306"/>
      <c r="P70" s="338"/>
      <c r="Q70" s="393"/>
      <c r="R70" s="409"/>
      <c r="S70" s="338"/>
    </row>
    <row r="71" spans="1:19" ht="14.25" customHeight="1">
      <c r="A71" s="407">
        <v>1</v>
      </c>
      <c r="B71" s="329" t="s">
        <v>273</v>
      </c>
      <c r="C71" s="408">
        <v>59302</v>
      </c>
      <c r="D71" s="290"/>
      <c r="E71" s="407">
        <v>3</v>
      </c>
      <c r="F71" s="329" t="s">
        <v>279</v>
      </c>
      <c r="G71" s="408">
        <v>66900</v>
      </c>
      <c r="H71" s="290"/>
      <c r="I71" s="405"/>
      <c r="J71" s="406"/>
      <c r="K71" s="290"/>
      <c r="L71" s="290"/>
      <c r="M71" s="290"/>
      <c r="N71" s="290"/>
      <c r="O71" s="306"/>
      <c r="P71" s="338"/>
      <c r="Q71" s="393"/>
      <c r="R71" s="409"/>
      <c r="S71" s="338"/>
    </row>
    <row r="72" spans="1:19" ht="14.25" customHeight="1">
      <c r="A72" s="407">
        <v>1</v>
      </c>
      <c r="B72" s="329" t="s">
        <v>275</v>
      </c>
      <c r="C72" s="408">
        <v>60744</v>
      </c>
      <c r="D72" s="290"/>
      <c r="E72" s="407">
        <v>3</v>
      </c>
      <c r="F72" s="329" t="s">
        <v>280</v>
      </c>
      <c r="G72" s="408">
        <v>68536</v>
      </c>
      <c r="H72" s="290"/>
      <c r="I72" s="405"/>
      <c r="J72" s="411"/>
      <c r="K72" s="290"/>
      <c r="L72" s="290"/>
      <c r="M72" s="290"/>
      <c r="N72" s="290"/>
      <c r="O72" s="306"/>
      <c r="P72" s="338"/>
      <c r="Q72" s="393"/>
      <c r="R72" s="409"/>
      <c r="S72" s="338"/>
    </row>
    <row r="73" spans="1:19" ht="14.25" customHeight="1">
      <c r="A73" s="407">
        <v>1</v>
      </c>
      <c r="B73" s="329" t="s">
        <v>276</v>
      </c>
      <c r="C73" s="408">
        <v>62333</v>
      </c>
      <c r="D73" s="290"/>
      <c r="E73" s="407">
        <v>3</v>
      </c>
      <c r="F73" s="329" t="s">
        <v>281</v>
      </c>
      <c r="G73" s="408">
        <v>70204</v>
      </c>
      <c r="H73" s="290"/>
      <c r="I73" s="405"/>
      <c r="J73" s="290"/>
      <c r="K73" s="290"/>
      <c r="L73" s="290"/>
      <c r="M73" s="290"/>
      <c r="N73" s="290"/>
      <c r="O73" s="306"/>
      <c r="P73" s="338"/>
      <c r="Q73" s="393"/>
      <c r="R73" s="409"/>
      <c r="S73" s="338"/>
    </row>
    <row r="74" spans="1:19" ht="14.25" customHeight="1">
      <c r="A74" s="407">
        <v>1</v>
      </c>
      <c r="B74" s="329" t="s">
        <v>277</v>
      </c>
      <c r="C74" s="408">
        <v>63746</v>
      </c>
      <c r="D74" s="290"/>
      <c r="E74" s="407">
        <v>3</v>
      </c>
      <c r="F74" s="329" t="s">
        <v>282</v>
      </c>
      <c r="G74" s="408">
        <v>71914</v>
      </c>
      <c r="H74" s="290"/>
      <c r="I74" s="405"/>
      <c r="J74" s="290"/>
      <c r="K74" s="290"/>
      <c r="L74" s="290"/>
      <c r="M74" s="290"/>
      <c r="N74" s="290"/>
      <c r="O74" s="306"/>
      <c r="P74" s="338"/>
      <c r="Q74" s="393"/>
      <c r="R74" s="409"/>
      <c r="S74" s="338"/>
    </row>
    <row r="75" spans="1:19" ht="14.25" customHeight="1">
      <c r="A75" s="407">
        <v>1</v>
      </c>
      <c r="B75" s="329" t="s">
        <v>278</v>
      </c>
      <c r="C75" s="412">
        <v>64663</v>
      </c>
      <c r="D75" s="290"/>
      <c r="E75" s="407">
        <v>3</v>
      </c>
      <c r="F75" s="329" t="s">
        <v>283</v>
      </c>
      <c r="G75" s="408">
        <v>73661</v>
      </c>
      <c r="H75" s="290"/>
      <c r="I75" s="405"/>
      <c r="J75" s="290"/>
      <c r="K75" s="290"/>
      <c r="L75" s="290"/>
      <c r="M75" s="290"/>
      <c r="N75" s="290"/>
      <c r="O75" s="306"/>
      <c r="P75" s="338"/>
      <c r="Q75" s="393"/>
      <c r="R75" s="409"/>
      <c r="S75" s="338"/>
    </row>
    <row r="76" spans="1:19" ht="14.25" customHeight="1">
      <c r="D76" s="290"/>
      <c r="E76" s="407">
        <v>3</v>
      </c>
      <c r="F76" s="329" t="s">
        <v>284</v>
      </c>
      <c r="G76" s="412">
        <v>74718</v>
      </c>
      <c r="H76" s="290"/>
      <c r="I76" s="290"/>
      <c r="J76" s="290"/>
      <c r="K76" s="290"/>
      <c r="L76" s="290"/>
      <c r="M76" s="290"/>
      <c r="N76" s="290"/>
      <c r="O76" s="306"/>
      <c r="P76" s="338"/>
      <c r="Q76" s="393"/>
      <c r="R76" s="409"/>
      <c r="S76" s="338"/>
    </row>
    <row r="77" spans="1:19" ht="14.25" customHeight="1">
      <c r="D77" s="290"/>
      <c r="H77" s="290"/>
      <c r="I77" s="405"/>
      <c r="J77" s="290"/>
      <c r="K77" s="290"/>
      <c r="L77" s="290"/>
      <c r="M77" s="290"/>
      <c r="N77" s="290"/>
      <c r="O77" s="306"/>
      <c r="P77" s="338"/>
      <c r="Q77" s="393"/>
      <c r="R77" s="409"/>
      <c r="S77" s="338"/>
    </row>
    <row r="78" spans="1:19" ht="14.25" customHeight="1">
      <c r="A78" s="413"/>
      <c r="B78" s="409"/>
      <c r="C78" s="410"/>
      <c r="D78" s="290"/>
      <c r="H78" s="290"/>
      <c r="I78" s="405"/>
      <c r="J78" s="290"/>
      <c r="K78" s="290"/>
      <c r="L78" s="406"/>
      <c r="M78" s="290"/>
      <c r="N78" s="290"/>
      <c r="O78" s="306"/>
      <c r="P78" s="338"/>
      <c r="Q78" s="393"/>
      <c r="R78" s="409"/>
      <c r="S78" s="338"/>
    </row>
    <row r="79" spans="1:19" ht="14.25" customHeight="1">
      <c r="A79" s="402" t="s">
        <v>265</v>
      </c>
      <c r="B79" s="403" t="s">
        <v>260</v>
      </c>
      <c r="C79" s="404" t="s">
        <v>216</v>
      </c>
      <c r="D79" s="338"/>
      <c r="E79" s="402" t="s">
        <v>265</v>
      </c>
      <c r="F79" s="403" t="s">
        <v>260</v>
      </c>
      <c r="G79" s="404" t="s">
        <v>216</v>
      </c>
      <c r="H79" s="290"/>
      <c r="I79" s="405"/>
      <c r="J79" s="290"/>
      <c r="K79" s="290"/>
      <c r="L79" s="406"/>
      <c r="M79" s="290"/>
      <c r="N79" s="290"/>
      <c r="O79" s="306"/>
      <c r="P79" s="338"/>
      <c r="Q79" s="393"/>
      <c r="R79" s="409"/>
      <c r="S79" s="338"/>
    </row>
    <row r="80" spans="1:19" ht="14.25" customHeight="1">
      <c r="A80" s="407">
        <v>2</v>
      </c>
      <c r="B80" s="329" t="s">
        <v>270</v>
      </c>
      <c r="C80" s="408">
        <v>51314</v>
      </c>
      <c r="D80" s="290"/>
      <c r="E80" s="407">
        <v>4</v>
      </c>
      <c r="F80" s="329" t="s">
        <v>273</v>
      </c>
      <c r="G80" s="408">
        <v>59302</v>
      </c>
      <c r="H80" s="290"/>
      <c r="I80" s="405"/>
      <c r="J80" s="290"/>
      <c r="K80" s="290"/>
      <c r="L80" s="406"/>
      <c r="M80" s="290"/>
      <c r="N80" s="290"/>
      <c r="O80" s="306"/>
      <c r="P80" s="338"/>
      <c r="Q80" s="393"/>
      <c r="R80" s="409"/>
      <c r="S80" s="338"/>
    </row>
    <row r="81" spans="1:19" ht="14.25" customHeight="1">
      <c r="A81" s="407">
        <v>2</v>
      </c>
      <c r="B81" s="329" t="s">
        <v>272</v>
      </c>
      <c r="C81" s="408">
        <v>52568</v>
      </c>
      <c r="D81" s="290"/>
      <c r="E81" s="407">
        <v>4</v>
      </c>
      <c r="F81" s="329" t="s">
        <v>275</v>
      </c>
      <c r="G81" s="408">
        <v>60744</v>
      </c>
      <c r="H81" s="290"/>
      <c r="I81" s="405"/>
      <c r="J81" s="290"/>
      <c r="K81" s="290"/>
      <c r="L81" s="406"/>
      <c r="M81" s="290"/>
      <c r="N81" s="290"/>
      <c r="O81" s="306"/>
      <c r="P81" s="338"/>
      <c r="Q81" s="393"/>
      <c r="R81" s="409"/>
      <c r="S81" s="338"/>
    </row>
    <row r="82" spans="1:19" ht="14.25" customHeight="1">
      <c r="A82" s="407">
        <v>2</v>
      </c>
      <c r="B82" s="329" t="s">
        <v>274</v>
      </c>
      <c r="C82" s="408">
        <v>53888</v>
      </c>
      <c r="D82" s="290"/>
      <c r="E82" s="407">
        <v>4</v>
      </c>
      <c r="F82" s="329" t="s">
        <v>276</v>
      </c>
      <c r="G82" s="408">
        <v>62333</v>
      </c>
      <c r="H82" s="290"/>
      <c r="I82" s="405"/>
      <c r="J82" s="290"/>
      <c r="K82" s="406"/>
      <c r="L82" s="406"/>
      <c r="M82" s="290"/>
      <c r="N82" s="290"/>
      <c r="O82" s="306"/>
      <c r="P82" s="338"/>
      <c r="Q82" s="393"/>
      <c r="R82" s="409"/>
      <c r="S82" s="338"/>
    </row>
    <row r="83" spans="1:19" ht="14.25" customHeight="1">
      <c r="A83" s="407">
        <v>2</v>
      </c>
      <c r="B83" s="329" t="s">
        <v>267</v>
      </c>
      <c r="C83" s="408">
        <v>55254</v>
      </c>
      <c r="D83" s="290"/>
      <c r="E83" s="407">
        <v>4</v>
      </c>
      <c r="F83" s="329" t="s">
        <v>277</v>
      </c>
      <c r="G83" s="408">
        <v>63746</v>
      </c>
      <c r="H83" s="290"/>
      <c r="I83" s="405"/>
      <c r="J83" s="290"/>
      <c r="K83" s="406"/>
      <c r="L83" s="406"/>
      <c r="M83" s="290"/>
      <c r="N83" s="290"/>
      <c r="O83" s="306"/>
      <c r="P83" s="338"/>
      <c r="Q83" s="393"/>
      <c r="R83" s="409"/>
      <c r="S83" s="414"/>
    </row>
    <row r="84" spans="1:19" ht="14.25" customHeight="1">
      <c r="A84" s="407">
        <v>2</v>
      </c>
      <c r="B84" s="329" t="s">
        <v>269</v>
      </c>
      <c r="C84" s="408">
        <v>56506</v>
      </c>
      <c r="D84" s="290"/>
      <c r="E84" s="407">
        <v>4</v>
      </c>
      <c r="F84" s="329" t="s">
        <v>278</v>
      </c>
      <c r="G84" s="408">
        <v>65310</v>
      </c>
      <c r="H84" s="290"/>
      <c r="I84" s="405"/>
      <c r="J84" s="290"/>
      <c r="K84" s="406"/>
      <c r="L84" s="406"/>
      <c r="M84" s="290"/>
      <c r="N84" s="290"/>
      <c r="O84" s="306"/>
      <c r="P84" s="338"/>
      <c r="Q84" s="393"/>
      <c r="R84" s="409"/>
      <c r="S84" s="414"/>
    </row>
    <row r="85" spans="1:19" ht="14.25" customHeight="1">
      <c r="A85" s="407">
        <v>2</v>
      </c>
      <c r="B85" s="329" t="s">
        <v>271</v>
      </c>
      <c r="C85" s="408">
        <v>57890</v>
      </c>
      <c r="D85" s="290"/>
      <c r="E85" s="407">
        <v>4</v>
      </c>
      <c r="F85" s="329" t="s">
        <v>279</v>
      </c>
      <c r="G85" s="408">
        <v>66900</v>
      </c>
      <c r="H85" s="290"/>
      <c r="I85" s="405"/>
      <c r="J85" s="290"/>
      <c r="K85" s="406"/>
      <c r="L85" s="406"/>
      <c r="M85" s="290"/>
      <c r="N85" s="290"/>
      <c r="O85" s="306"/>
      <c r="P85" s="338"/>
      <c r="Q85" s="393"/>
      <c r="R85" s="409"/>
      <c r="S85" s="414"/>
    </row>
    <row r="86" spans="1:19" ht="14.25" customHeight="1">
      <c r="A86" s="407">
        <v>2</v>
      </c>
      <c r="B86" s="329" t="s">
        <v>273</v>
      </c>
      <c r="C86" s="408">
        <v>59302</v>
      </c>
      <c r="D86" s="290"/>
      <c r="E86" s="407">
        <v>4</v>
      </c>
      <c r="F86" s="329" t="s">
        <v>280</v>
      </c>
      <c r="G86" s="408">
        <v>68536</v>
      </c>
      <c r="H86" s="290"/>
      <c r="I86" s="405"/>
      <c r="J86" s="290"/>
      <c r="K86" s="406"/>
      <c r="L86" s="406"/>
      <c r="M86" s="290"/>
      <c r="N86" s="290"/>
      <c r="O86" s="306"/>
      <c r="P86" s="338"/>
      <c r="Q86" s="393"/>
      <c r="R86" s="409"/>
      <c r="S86" s="414"/>
    </row>
    <row r="87" spans="1:19" ht="14.25" customHeight="1">
      <c r="A87" s="407">
        <v>2</v>
      </c>
      <c r="B87" s="329" t="s">
        <v>275</v>
      </c>
      <c r="C87" s="408">
        <v>60744</v>
      </c>
      <c r="D87" s="290"/>
      <c r="E87" s="407">
        <v>4</v>
      </c>
      <c r="F87" s="329" t="s">
        <v>281</v>
      </c>
      <c r="G87" s="408">
        <v>70204</v>
      </c>
      <c r="H87" s="290"/>
      <c r="I87" s="405"/>
      <c r="J87" s="290"/>
      <c r="K87" s="406"/>
      <c r="L87" s="411"/>
      <c r="M87" s="290"/>
      <c r="N87" s="290"/>
      <c r="O87" s="306"/>
      <c r="P87" s="338"/>
      <c r="Q87" s="393"/>
      <c r="R87" s="409"/>
      <c r="S87" s="414"/>
    </row>
    <row r="88" spans="1:19" ht="14.25" customHeight="1">
      <c r="A88" s="407">
        <v>2</v>
      </c>
      <c r="B88" s="329" t="s">
        <v>276</v>
      </c>
      <c r="C88" s="408">
        <v>62333</v>
      </c>
      <c r="D88" s="290"/>
      <c r="E88" s="407">
        <v>4</v>
      </c>
      <c r="F88" s="329" t="s">
        <v>282</v>
      </c>
      <c r="G88" s="408">
        <v>71914</v>
      </c>
      <c r="H88" s="290"/>
      <c r="I88" s="405"/>
      <c r="J88" s="290"/>
      <c r="K88" s="406"/>
      <c r="L88" s="290"/>
      <c r="M88" s="290"/>
      <c r="N88" s="290"/>
      <c r="O88" s="306"/>
      <c r="P88" s="338"/>
      <c r="Q88" s="393"/>
      <c r="R88" s="409"/>
      <c r="S88" s="414"/>
    </row>
    <row r="89" spans="1:19" ht="14.25" customHeight="1">
      <c r="A89" s="407">
        <v>2</v>
      </c>
      <c r="B89" s="329" t="s">
        <v>277</v>
      </c>
      <c r="C89" s="408">
        <v>63746</v>
      </c>
      <c r="D89" s="290"/>
      <c r="E89" s="407">
        <v>4</v>
      </c>
      <c r="F89" s="329" t="s">
        <v>283</v>
      </c>
      <c r="G89" s="408">
        <v>73661</v>
      </c>
      <c r="H89" s="290"/>
      <c r="I89" s="405"/>
      <c r="J89" s="290"/>
      <c r="K89" s="406"/>
      <c r="L89" s="290"/>
      <c r="M89" s="290"/>
      <c r="N89" s="290"/>
      <c r="O89" s="306"/>
      <c r="P89" s="338"/>
      <c r="Q89" s="393"/>
      <c r="R89" s="409"/>
      <c r="S89" s="414"/>
    </row>
    <row r="90" spans="1:19" ht="14.25" customHeight="1">
      <c r="A90" s="407">
        <v>2</v>
      </c>
      <c r="B90" s="329" t="s">
        <v>278</v>
      </c>
      <c r="C90" s="412">
        <v>65310</v>
      </c>
      <c r="D90" s="290"/>
      <c r="E90" s="407">
        <v>4</v>
      </c>
      <c r="F90" s="329" t="s">
        <v>284</v>
      </c>
      <c r="G90" s="408">
        <v>75466</v>
      </c>
      <c r="H90" s="290"/>
      <c r="I90" s="405"/>
      <c r="J90" s="290"/>
      <c r="K90" s="406"/>
      <c r="L90" s="290"/>
      <c r="M90" s="290"/>
      <c r="N90" s="290"/>
      <c r="O90" s="306"/>
      <c r="P90" s="338"/>
      <c r="Q90" s="393"/>
      <c r="R90" s="409"/>
      <c r="S90" s="414"/>
    </row>
    <row r="91" spans="1:19" ht="14.25" customHeight="1">
      <c r="A91" s="407">
        <v>2</v>
      </c>
      <c r="B91" s="329" t="s">
        <v>279</v>
      </c>
      <c r="C91" s="408">
        <v>66900</v>
      </c>
      <c r="D91" s="290"/>
      <c r="E91" s="407">
        <v>4</v>
      </c>
      <c r="F91" s="329" t="s">
        <v>285</v>
      </c>
      <c r="G91" s="408">
        <v>77307</v>
      </c>
      <c r="H91" s="290"/>
      <c r="I91" s="290"/>
      <c r="J91" s="290"/>
      <c r="K91" s="406"/>
      <c r="L91" s="290"/>
      <c r="M91" s="290"/>
      <c r="N91" s="290"/>
      <c r="O91" s="306"/>
      <c r="P91" s="338"/>
      <c r="Q91" s="393"/>
      <c r="R91" s="409"/>
      <c r="S91" s="345"/>
    </row>
    <row r="92" spans="1:19" ht="14.25" customHeight="1">
      <c r="A92" s="407">
        <v>2</v>
      </c>
      <c r="B92" s="329" t="s">
        <v>280</v>
      </c>
      <c r="C92" s="408">
        <v>68536</v>
      </c>
      <c r="D92" s="290"/>
      <c r="E92" s="407">
        <v>4</v>
      </c>
      <c r="F92" s="329" t="s">
        <v>286</v>
      </c>
      <c r="G92" s="408">
        <v>79195</v>
      </c>
      <c r="H92" s="290"/>
      <c r="I92" s="290"/>
      <c r="J92" s="290"/>
      <c r="K92" s="411"/>
      <c r="L92" s="290"/>
      <c r="M92" s="290"/>
      <c r="N92" s="290"/>
      <c r="O92" s="290"/>
      <c r="P92" s="290"/>
      <c r="Q92" s="290"/>
      <c r="R92" s="409"/>
      <c r="S92" s="345"/>
    </row>
    <row r="93" spans="1:19" ht="14.25" customHeight="1">
      <c r="A93" s="407">
        <v>2</v>
      </c>
      <c r="B93" s="329" t="s">
        <v>281</v>
      </c>
      <c r="C93" s="412">
        <v>69509</v>
      </c>
      <c r="D93" s="290"/>
      <c r="E93" s="407">
        <v>4</v>
      </c>
      <c r="F93" s="329" t="s">
        <v>287</v>
      </c>
      <c r="G93" s="322">
        <v>80320</v>
      </c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409"/>
      <c r="S93" s="290"/>
    </row>
    <row r="94" spans="1:19" ht="14.25" customHeight="1"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409"/>
      <c r="S94" s="290"/>
    </row>
    <row r="95" spans="1:19" ht="14.25" customHeight="1">
      <c r="D95" s="290"/>
      <c r="E95" s="290"/>
      <c r="F95" s="415"/>
      <c r="G95" s="345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409"/>
    </row>
    <row r="96" spans="1:19" ht="14.25" customHeight="1">
      <c r="A96" s="402" t="s">
        <v>265</v>
      </c>
      <c r="B96" s="403" t="s">
        <v>260</v>
      </c>
      <c r="C96" s="404" t="s">
        <v>216</v>
      </c>
      <c r="D96" s="338"/>
      <c r="E96" s="402" t="s">
        <v>265</v>
      </c>
      <c r="F96" s="403" t="s">
        <v>260</v>
      </c>
      <c r="G96" s="404" t="s">
        <v>216</v>
      </c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409"/>
    </row>
    <row r="97" spans="1:18" ht="14.25" customHeight="1">
      <c r="A97" s="407">
        <v>5</v>
      </c>
      <c r="B97" s="329" t="s">
        <v>278</v>
      </c>
      <c r="C97" s="408">
        <v>65310</v>
      </c>
      <c r="D97" s="290"/>
      <c r="E97" s="416">
        <v>7</v>
      </c>
      <c r="F97" s="417" t="s">
        <v>284</v>
      </c>
      <c r="G97" s="408">
        <v>75466</v>
      </c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409"/>
    </row>
    <row r="98" spans="1:18" ht="14.25" customHeight="1">
      <c r="A98" s="407">
        <v>5</v>
      </c>
      <c r="B98" s="329" t="s">
        <v>279</v>
      </c>
      <c r="C98" s="408">
        <v>66900</v>
      </c>
      <c r="D98" s="290"/>
      <c r="E98" s="416">
        <v>7</v>
      </c>
      <c r="F98" s="417" t="s">
        <v>285</v>
      </c>
      <c r="G98" s="408">
        <v>77307</v>
      </c>
      <c r="H98" s="290"/>
      <c r="I98" s="405"/>
      <c r="J98" s="406"/>
      <c r="K98" s="290"/>
      <c r="L98" s="290"/>
      <c r="M98" s="290"/>
      <c r="N98" s="290"/>
      <c r="O98" s="290"/>
      <c r="P98" s="290"/>
      <c r="Q98" s="290"/>
      <c r="R98" s="409"/>
    </row>
    <row r="99" spans="1:18" ht="14.25" customHeight="1">
      <c r="A99" s="407">
        <v>5</v>
      </c>
      <c r="B99" s="329" t="s">
        <v>280</v>
      </c>
      <c r="C99" s="408">
        <v>68536</v>
      </c>
      <c r="D99" s="290"/>
      <c r="E99" s="416">
        <v>7</v>
      </c>
      <c r="F99" s="417" t="s">
        <v>286</v>
      </c>
      <c r="G99" s="408">
        <v>79195</v>
      </c>
      <c r="H99" s="290"/>
      <c r="I99" s="405"/>
      <c r="J99" s="406"/>
      <c r="K99" s="290"/>
      <c r="L99" s="290"/>
      <c r="M99" s="290"/>
      <c r="N99" s="290"/>
      <c r="O99" s="290"/>
      <c r="P99" s="290"/>
      <c r="Q99" s="290"/>
      <c r="R99" s="409"/>
    </row>
    <row r="100" spans="1:18" ht="14.25" customHeight="1">
      <c r="A100" s="407">
        <v>5</v>
      </c>
      <c r="B100" s="329" t="s">
        <v>281</v>
      </c>
      <c r="C100" s="408">
        <v>70204</v>
      </c>
      <c r="D100" s="290"/>
      <c r="E100" s="416">
        <v>7</v>
      </c>
      <c r="F100" s="417" t="s">
        <v>287</v>
      </c>
      <c r="G100" s="418">
        <v>81124</v>
      </c>
      <c r="H100" s="290"/>
      <c r="I100" s="405"/>
      <c r="J100" s="406"/>
      <c r="K100" s="290"/>
      <c r="L100" s="290"/>
      <c r="M100" s="290"/>
      <c r="N100" s="290"/>
      <c r="O100" s="290"/>
      <c r="P100" s="290"/>
      <c r="Q100" s="290"/>
      <c r="R100" s="409"/>
    </row>
    <row r="101" spans="1:18" ht="14.25" customHeight="1">
      <c r="A101" s="407">
        <v>5</v>
      </c>
      <c r="B101" s="329" t="s">
        <v>282</v>
      </c>
      <c r="C101" s="408">
        <v>71914</v>
      </c>
      <c r="D101" s="290"/>
      <c r="E101" s="416">
        <v>7</v>
      </c>
      <c r="F101" s="417" t="s">
        <v>288</v>
      </c>
      <c r="G101" s="418">
        <v>83105</v>
      </c>
      <c r="H101" s="290"/>
      <c r="I101" s="405"/>
      <c r="J101" s="406"/>
      <c r="K101" s="290"/>
      <c r="L101" s="290"/>
      <c r="M101" s="290"/>
      <c r="N101" s="290"/>
      <c r="O101" s="290"/>
      <c r="P101" s="290"/>
      <c r="Q101" s="290"/>
      <c r="R101" s="409"/>
    </row>
    <row r="102" spans="1:18" ht="14.25" customHeight="1">
      <c r="A102" s="407">
        <v>5</v>
      </c>
      <c r="B102" s="329" t="s">
        <v>283</v>
      </c>
      <c r="C102" s="408">
        <v>73661</v>
      </c>
      <c r="D102" s="290"/>
      <c r="E102" s="416">
        <v>7</v>
      </c>
      <c r="F102" s="417" t="s">
        <v>289</v>
      </c>
      <c r="G102" s="418">
        <v>85139</v>
      </c>
      <c r="H102" s="290"/>
      <c r="I102" s="405"/>
      <c r="J102" s="406"/>
      <c r="K102" s="290"/>
      <c r="L102" s="290"/>
      <c r="M102" s="290"/>
      <c r="N102" s="290"/>
      <c r="O102" s="290"/>
      <c r="P102" s="290"/>
      <c r="Q102" s="290"/>
      <c r="R102" s="409"/>
    </row>
    <row r="103" spans="1:18" ht="14.25" customHeight="1">
      <c r="A103" s="407">
        <v>5</v>
      </c>
      <c r="B103" s="329" t="s">
        <v>284</v>
      </c>
      <c r="C103" s="408">
        <v>75466</v>
      </c>
      <c r="D103" s="290"/>
      <c r="E103" s="416">
        <v>7</v>
      </c>
      <c r="F103" s="417" t="s">
        <v>290</v>
      </c>
      <c r="G103" s="418">
        <v>87221</v>
      </c>
      <c r="H103" s="290"/>
      <c r="I103" s="405"/>
      <c r="J103" s="406"/>
      <c r="K103" s="290"/>
      <c r="L103" s="290"/>
      <c r="M103" s="290"/>
      <c r="N103" s="290"/>
      <c r="O103" s="290"/>
      <c r="P103" s="290"/>
      <c r="Q103" s="290"/>
      <c r="R103" s="409"/>
    </row>
    <row r="104" spans="1:18" ht="14.25" customHeight="1">
      <c r="A104" s="407">
        <v>5</v>
      </c>
      <c r="B104" s="329" t="s">
        <v>285</v>
      </c>
      <c r="C104" s="408">
        <v>77307</v>
      </c>
      <c r="D104" s="290"/>
      <c r="E104" s="416">
        <v>7</v>
      </c>
      <c r="F104" s="417" t="s">
        <v>291</v>
      </c>
      <c r="G104" s="419">
        <v>89357</v>
      </c>
      <c r="H104" s="290"/>
      <c r="I104" s="405"/>
      <c r="J104" s="406"/>
      <c r="K104" s="290"/>
      <c r="L104" s="290"/>
      <c r="M104" s="290"/>
      <c r="N104" s="290"/>
      <c r="O104" s="290"/>
      <c r="P104" s="290"/>
      <c r="Q104" s="290"/>
      <c r="R104" s="409"/>
    </row>
    <row r="105" spans="1:18" ht="14.25" customHeight="1">
      <c r="A105" s="407">
        <v>5</v>
      </c>
      <c r="B105" s="329" t="s">
        <v>286</v>
      </c>
      <c r="C105" s="408">
        <v>79195</v>
      </c>
      <c r="D105" s="290"/>
      <c r="E105" s="416">
        <v>7</v>
      </c>
      <c r="F105" s="417" t="s">
        <v>292</v>
      </c>
      <c r="G105" s="418">
        <v>91549</v>
      </c>
      <c r="H105" s="290"/>
      <c r="I105" s="405"/>
      <c r="J105" s="411"/>
      <c r="K105" s="290"/>
      <c r="L105" s="290"/>
      <c r="M105" s="290"/>
      <c r="N105" s="290"/>
      <c r="O105" s="290"/>
      <c r="P105" s="290"/>
      <c r="Q105" s="409"/>
      <c r="R105" s="290"/>
    </row>
    <row r="106" spans="1:18" ht="14.25" customHeight="1">
      <c r="A106" s="407">
        <v>5</v>
      </c>
      <c r="B106" s="329" t="s">
        <v>287</v>
      </c>
      <c r="C106" s="418">
        <v>81124</v>
      </c>
      <c r="D106" s="290"/>
      <c r="E106" s="416">
        <v>7</v>
      </c>
      <c r="F106" s="417" t="s">
        <v>293</v>
      </c>
      <c r="G106" s="418">
        <v>93795</v>
      </c>
      <c r="H106" s="290"/>
      <c r="I106" s="405"/>
      <c r="J106" s="406"/>
      <c r="K106" s="290"/>
      <c r="L106" s="290"/>
      <c r="M106" s="290"/>
      <c r="N106" s="290"/>
      <c r="O106" s="290"/>
      <c r="P106" s="290"/>
      <c r="Q106" s="409"/>
      <c r="R106" s="290"/>
    </row>
    <row r="107" spans="1:18" ht="14.25" customHeight="1">
      <c r="A107" s="407">
        <v>5</v>
      </c>
      <c r="B107" s="329" t="s">
        <v>288</v>
      </c>
      <c r="C107" s="418">
        <v>83105</v>
      </c>
      <c r="D107" s="290"/>
      <c r="E107" s="416">
        <v>7</v>
      </c>
      <c r="F107" s="417" t="s">
        <v>294</v>
      </c>
      <c r="G107" s="418">
        <v>96083</v>
      </c>
      <c r="H107" s="290"/>
      <c r="I107" s="405"/>
      <c r="J107" s="406"/>
      <c r="K107" s="290"/>
      <c r="L107" s="290"/>
      <c r="M107" s="290"/>
      <c r="N107" s="290"/>
      <c r="O107" s="290"/>
      <c r="P107" s="290"/>
      <c r="Q107" s="409"/>
      <c r="R107" s="290"/>
    </row>
    <row r="108" spans="1:18" ht="14.25" customHeight="1">
      <c r="A108" s="407">
        <v>5</v>
      </c>
      <c r="B108" s="329" t="s">
        <v>289</v>
      </c>
      <c r="C108" s="418">
        <v>85139</v>
      </c>
      <c r="D108" s="290"/>
      <c r="E108" s="416">
        <v>7</v>
      </c>
      <c r="F108" s="417" t="s">
        <v>295</v>
      </c>
      <c r="G108" s="418">
        <v>98443</v>
      </c>
      <c r="H108" s="290"/>
      <c r="I108" s="405"/>
      <c r="J108" s="406"/>
      <c r="K108" s="290"/>
      <c r="O108" s="290"/>
      <c r="P108" s="290"/>
      <c r="Q108" s="409"/>
      <c r="R108" s="290"/>
    </row>
    <row r="109" spans="1:18" ht="14.25" customHeight="1">
      <c r="A109" s="407">
        <v>5</v>
      </c>
      <c r="B109" s="329" t="s">
        <v>290</v>
      </c>
      <c r="C109" s="418">
        <v>87221</v>
      </c>
      <c r="D109" s="290"/>
      <c r="E109" s="416">
        <v>7</v>
      </c>
      <c r="F109" s="417" t="s">
        <v>296</v>
      </c>
      <c r="G109" s="418">
        <v>100848</v>
      </c>
      <c r="H109" s="290"/>
      <c r="I109" s="405"/>
      <c r="J109" s="406"/>
      <c r="K109" s="290"/>
      <c r="O109" s="290"/>
      <c r="P109" s="290"/>
      <c r="Q109" s="409"/>
      <c r="R109" s="290"/>
    </row>
    <row r="110" spans="1:18" ht="14.25" customHeight="1">
      <c r="A110" s="407">
        <v>5</v>
      </c>
      <c r="B110" s="329" t="s">
        <v>291</v>
      </c>
      <c r="C110" s="412">
        <v>88472</v>
      </c>
      <c r="D110" s="290"/>
      <c r="E110" s="416">
        <v>7</v>
      </c>
      <c r="F110" s="417" t="s">
        <v>297</v>
      </c>
      <c r="G110" s="418">
        <v>103327</v>
      </c>
      <c r="H110" s="290"/>
      <c r="I110" s="405"/>
      <c r="J110" s="406"/>
      <c r="K110" s="290"/>
      <c r="O110" s="290"/>
      <c r="P110" s="290"/>
      <c r="Q110" s="290"/>
      <c r="R110" s="290"/>
    </row>
    <row r="111" spans="1:18" ht="14.25" customHeight="1">
      <c r="A111" s="290"/>
      <c r="B111" s="415"/>
      <c r="C111" s="346"/>
      <c r="D111" s="290"/>
      <c r="E111" s="416">
        <v>7</v>
      </c>
      <c r="F111" s="417" t="s">
        <v>298</v>
      </c>
      <c r="G111" s="418">
        <v>105855</v>
      </c>
      <c r="H111" s="290"/>
      <c r="I111" s="405"/>
      <c r="J111" s="406"/>
      <c r="K111" s="290"/>
    </row>
    <row r="112" spans="1:18" ht="14.25" customHeight="1">
      <c r="D112" s="290"/>
      <c r="E112" s="416">
        <v>7</v>
      </c>
      <c r="F112" s="417" t="s">
        <v>299</v>
      </c>
      <c r="G112" s="418">
        <v>107328</v>
      </c>
      <c r="H112" s="290"/>
      <c r="I112" s="405"/>
      <c r="J112" s="406"/>
    </row>
    <row r="113" spans="1:11" ht="14.25" customHeight="1">
      <c r="D113" s="290"/>
      <c r="E113" s="290"/>
      <c r="F113" s="420"/>
      <c r="G113" s="346"/>
      <c r="H113" s="290"/>
      <c r="I113" s="405"/>
      <c r="J113" s="406"/>
      <c r="K113" s="406"/>
    </row>
    <row r="114" spans="1:11" ht="14.25" customHeight="1">
      <c r="A114" s="402" t="s">
        <v>265</v>
      </c>
      <c r="B114" s="403" t="s">
        <v>260</v>
      </c>
      <c r="C114" s="404" t="s">
        <v>216</v>
      </c>
      <c r="D114" s="338"/>
      <c r="E114" s="402" t="s">
        <v>265</v>
      </c>
      <c r="F114" s="403" t="s">
        <v>260</v>
      </c>
      <c r="G114" s="404" t="s">
        <v>216</v>
      </c>
      <c r="H114" s="290"/>
      <c r="I114" s="290"/>
      <c r="K114" s="406"/>
    </row>
    <row r="115" spans="1:11" ht="14.25" customHeight="1">
      <c r="A115" s="407">
        <v>6</v>
      </c>
      <c r="B115" s="329" t="s">
        <v>281</v>
      </c>
      <c r="C115" s="408">
        <v>70204</v>
      </c>
      <c r="D115" s="290"/>
      <c r="E115" s="416">
        <v>8</v>
      </c>
      <c r="F115" s="417" t="s">
        <v>288</v>
      </c>
      <c r="G115" s="418">
        <v>83105</v>
      </c>
      <c r="H115" s="290"/>
      <c r="I115" s="405"/>
      <c r="J115" s="406"/>
      <c r="K115" s="406"/>
    </row>
    <row r="116" spans="1:11" ht="14.25" customHeight="1">
      <c r="A116" s="407">
        <v>6</v>
      </c>
      <c r="B116" s="329" t="s">
        <v>282</v>
      </c>
      <c r="C116" s="408">
        <v>71914</v>
      </c>
      <c r="D116" s="290"/>
      <c r="E116" s="416">
        <v>8</v>
      </c>
      <c r="F116" s="417" t="s">
        <v>289</v>
      </c>
      <c r="G116" s="418">
        <v>85139</v>
      </c>
      <c r="H116" s="290"/>
      <c r="I116" s="405"/>
      <c r="J116" s="406"/>
      <c r="K116" s="406"/>
    </row>
    <row r="117" spans="1:11" ht="14.25" customHeight="1">
      <c r="A117" s="407">
        <v>6</v>
      </c>
      <c r="B117" s="329" t="s">
        <v>283</v>
      </c>
      <c r="C117" s="408">
        <v>73661</v>
      </c>
      <c r="D117" s="290"/>
      <c r="E117" s="416">
        <v>8</v>
      </c>
      <c r="F117" s="417" t="s">
        <v>290</v>
      </c>
      <c r="G117" s="418">
        <v>87221</v>
      </c>
      <c r="H117" s="290"/>
      <c r="I117" s="405"/>
      <c r="J117" s="406"/>
      <c r="K117" s="406"/>
    </row>
    <row r="118" spans="1:11" ht="14.25" customHeight="1">
      <c r="A118" s="407">
        <v>6</v>
      </c>
      <c r="B118" s="329" t="s">
        <v>284</v>
      </c>
      <c r="C118" s="408">
        <v>75466</v>
      </c>
      <c r="D118" s="290"/>
      <c r="E118" s="416">
        <v>8</v>
      </c>
      <c r="F118" s="417" t="s">
        <v>291</v>
      </c>
      <c r="G118" s="419">
        <v>89357</v>
      </c>
      <c r="H118" s="290"/>
      <c r="I118" s="405"/>
      <c r="J118" s="411"/>
      <c r="K118" s="406"/>
    </row>
    <row r="119" spans="1:11" ht="14.25" customHeight="1">
      <c r="A119" s="407">
        <v>6</v>
      </c>
      <c r="B119" s="329" t="s">
        <v>285</v>
      </c>
      <c r="C119" s="408">
        <v>77307</v>
      </c>
      <c r="D119" s="290"/>
      <c r="E119" s="416">
        <v>8</v>
      </c>
      <c r="F119" s="417" t="s">
        <v>292</v>
      </c>
      <c r="G119" s="418">
        <v>91549</v>
      </c>
      <c r="H119" s="290"/>
      <c r="I119" s="405"/>
      <c r="J119" s="406"/>
      <c r="K119" s="406"/>
    </row>
    <row r="120" spans="1:11" ht="14.25" customHeight="1">
      <c r="A120" s="407">
        <v>6</v>
      </c>
      <c r="B120" s="329" t="s">
        <v>286</v>
      </c>
      <c r="C120" s="408">
        <v>79195</v>
      </c>
      <c r="D120" s="290"/>
      <c r="E120" s="416">
        <v>8</v>
      </c>
      <c r="F120" s="417" t="s">
        <v>293</v>
      </c>
      <c r="G120" s="418">
        <v>93795</v>
      </c>
      <c r="H120" s="290"/>
      <c r="I120" s="405"/>
      <c r="J120" s="406"/>
      <c r="K120" s="406"/>
    </row>
    <row r="121" spans="1:11" ht="14.25" customHeight="1">
      <c r="A121" s="407">
        <v>6</v>
      </c>
      <c r="B121" s="329" t="s">
        <v>287</v>
      </c>
      <c r="C121" s="418">
        <v>81124</v>
      </c>
      <c r="D121" s="290"/>
      <c r="E121" s="416">
        <v>8</v>
      </c>
      <c r="F121" s="417" t="s">
        <v>294</v>
      </c>
      <c r="G121" s="418">
        <v>96083</v>
      </c>
      <c r="H121" s="290"/>
      <c r="I121" s="405"/>
      <c r="J121" s="406"/>
      <c r="K121" s="406"/>
    </row>
    <row r="122" spans="1:11" ht="14.25" customHeight="1">
      <c r="A122" s="407">
        <v>6</v>
      </c>
      <c r="B122" s="329" t="s">
        <v>288</v>
      </c>
      <c r="C122" s="418">
        <v>83105</v>
      </c>
      <c r="D122" s="290"/>
      <c r="E122" s="416">
        <v>8</v>
      </c>
      <c r="F122" s="417" t="s">
        <v>295</v>
      </c>
      <c r="G122" s="418">
        <v>98443</v>
      </c>
      <c r="H122" s="290"/>
      <c r="I122" s="405"/>
      <c r="J122" s="406"/>
      <c r="K122" s="406"/>
    </row>
    <row r="123" spans="1:11" ht="14.25" customHeight="1">
      <c r="A123" s="407">
        <v>6</v>
      </c>
      <c r="B123" s="329" t="s">
        <v>289</v>
      </c>
      <c r="C123" s="418">
        <v>85139</v>
      </c>
      <c r="D123" s="290"/>
      <c r="E123" s="416">
        <v>8</v>
      </c>
      <c r="F123" s="417" t="s">
        <v>296</v>
      </c>
      <c r="G123" s="418">
        <v>100848</v>
      </c>
      <c r="H123" s="290"/>
      <c r="I123" s="405"/>
      <c r="J123" s="406"/>
      <c r="K123" s="411"/>
    </row>
    <row r="124" spans="1:11" ht="14.25" customHeight="1">
      <c r="A124" s="407">
        <v>6</v>
      </c>
      <c r="B124" s="329" t="s">
        <v>290</v>
      </c>
      <c r="C124" s="418">
        <v>87221</v>
      </c>
      <c r="D124" s="290"/>
      <c r="E124" s="416">
        <v>8</v>
      </c>
      <c r="F124" s="417" t="s">
        <v>297</v>
      </c>
      <c r="G124" s="418">
        <v>103327</v>
      </c>
      <c r="H124" s="290"/>
      <c r="I124" s="405"/>
      <c r="J124" s="406"/>
      <c r="K124" s="406"/>
    </row>
    <row r="125" spans="1:11" ht="14.25" customHeight="1">
      <c r="A125" s="407">
        <v>6</v>
      </c>
      <c r="B125" s="329" t="s">
        <v>291</v>
      </c>
      <c r="C125" s="419">
        <v>89357</v>
      </c>
      <c r="D125" s="290"/>
      <c r="E125" s="416">
        <v>8</v>
      </c>
      <c r="F125" s="417" t="s">
        <v>298</v>
      </c>
      <c r="G125" s="418">
        <v>105855</v>
      </c>
      <c r="H125" s="290"/>
      <c r="I125" s="405"/>
      <c r="J125" s="406"/>
      <c r="K125" s="406"/>
    </row>
    <row r="126" spans="1:11" ht="14.25" customHeight="1">
      <c r="A126" s="407">
        <v>6</v>
      </c>
      <c r="B126" s="329" t="s">
        <v>292</v>
      </c>
      <c r="C126" s="418">
        <v>91549</v>
      </c>
      <c r="D126" s="290"/>
      <c r="E126" s="416">
        <v>8</v>
      </c>
      <c r="F126" s="417" t="s">
        <v>299</v>
      </c>
      <c r="G126" s="418">
        <v>108402</v>
      </c>
      <c r="H126" s="290"/>
      <c r="I126" s="405"/>
      <c r="J126" s="406"/>
      <c r="K126" s="406"/>
    </row>
    <row r="127" spans="1:11" ht="14.25" customHeight="1">
      <c r="A127" s="407">
        <v>6</v>
      </c>
      <c r="B127" s="329" t="s">
        <v>293</v>
      </c>
      <c r="C127" s="418">
        <v>93795</v>
      </c>
      <c r="D127" s="290"/>
      <c r="E127" s="416">
        <v>8</v>
      </c>
      <c r="F127" s="417" t="s">
        <v>300</v>
      </c>
      <c r="G127" s="421">
        <v>111086</v>
      </c>
      <c r="H127" s="290"/>
      <c r="I127" s="405"/>
      <c r="J127" s="422"/>
      <c r="K127" s="406"/>
    </row>
    <row r="128" spans="1:11" ht="14.25" customHeight="1">
      <c r="A128" s="407">
        <v>6</v>
      </c>
      <c r="B128" s="329" t="s">
        <v>294</v>
      </c>
      <c r="C128" s="418">
        <v>96083</v>
      </c>
      <c r="D128" s="290"/>
      <c r="E128" s="416">
        <v>8</v>
      </c>
      <c r="F128" s="417" t="s">
        <v>301</v>
      </c>
      <c r="G128" s="421">
        <v>113828</v>
      </c>
      <c r="H128" s="290"/>
      <c r="I128" s="405"/>
      <c r="J128" s="423"/>
    </row>
    <row r="129" spans="1:10" ht="14.25" customHeight="1">
      <c r="A129" s="407">
        <v>6</v>
      </c>
      <c r="B129" s="329" t="s">
        <v>295</v>
      </c>
      <c r="C129" s="418">
        <v>97468</v>
      </c>
      <c r="D129" s="290"/>
      <c r="E129" s="416">
        <v>8</v>
      </c>
      <c r="F129" s="417" t="s">
        <v>302</v>
      </c>
      <c r="G129" s="421">
        <v>116653</v>
      </c>
      <c r="H129" s="290"/>
      <c r="I129" s="405"/>
      <c r="J129" s="423"/>
    </row>
    <row r="130" spans="1:10" ht="14.25" customHeight="1">
      <c r="E130" s="416">
        <v>8</v>
      </c>
      <c r="F130" s="417" t="s">
        <v>303</v>
      </c>
      <c r="G130" s="419">
        <v>118356</v>
      </c>
      <c r="H130" s="290"/>
      <c r="I130" s="405"/>
      <c r="J130" s="423"/>
    </row>
    <row r="131" spans="1:10" ht="14.25" customHeight="1">
      <c r="H131" s="290"/>
      <c r="I131" s="405"/>
      <c r="J131" s="423"/>
    </row>
    <row r="132" spans="1:10" ht="14.25" customHeight="1">
      <c r="A132" s="402" t="s">
        <v>265</v>
      </c>
      <c r="B132" s="403" t="s">
        <v>260</v>
      </c>
      <c r="C132" s="404" t="s">
        <v>216</v>
      </c>
      <c r="D132" s="424"/>
      <c r="E132" s="425"/>
      <c r="F132" s="426"/>
      <c r="G132" s="427"/>
      <c r="H132" s="290"/>
      <c r="I132" s="405"/>
      <c r="J132" s="423"/>
    </row>
    <row r="133" spans="1:10" ht="14.25" customHeight="1">
      <c r="A133" s="407">
        <v>0</v>
      </c>
      <c r="B133" s="329" t="s">
        <v>304</v>
      </c>
      <c r="C133" s="408">
        <v>43356</v>
      </c>
      <c r="H133" s="290"/>
      <c r="I133" s="405"/>
      <c r="J133" s="423"/>
    </row>
    <row r="134" spans="1:10" ht="14.25" customHeight="1">
      <c r="A134" s="407">
        <v>0</v>
      </c>
      <c r="B134" s="329" t="s">
        <v>305</v>
      </c>
      <c r="C134" s="408">
        <v>44415</v>
      </c>
      <c r="H134" s="290"/>
      <c r="I134" s="405"/>
      <c r="J134" s="423"/>
    </row>
    <row r="135" spans="1:10" ht="14.25" customHeight="1">
      <c r="A135" s="407">
        <v>0</v>
      </c>
      <c r="B135" s="329" t="s">
        <v>306</v>
      </c>
      <c r="C135" s="408">
        <v>45495</v>
      </c>
      <c r="H135" s="290"/>
      <c r="I135" s="405"/>
      <c r="J135" s="423"/>
    </row>
    <row r="136" spans="1:10" ht="14.25" customHeight="1">
      <c r="A136" s="407">
        <v>0</v>
      </c>
      <c r="B136" s="329" t="s">
        <v>307</v>
      </c>
      <c r="C136" s="408">
        <v>46604</v>
      </c>
      <c r="H136" s="290"/>
      <c r="I136" s="405"/>
      <c r="J136" s="423"/>
    </row>
    <row r="137" spans="1:10" ht="14.25" customHeight="1">
      <c r="A137" s="407">
        <v>0</v>
      </c>
      <c r="B137" s="329" t="s">
        <v>308</v>
      </c>
      <c r="C137" s="418">
        <v>47737</v>
      </c>
      <c r="H137" s="290"/>
    </row>
    <row r="138" spans="1:10" ht="14.25" customHeight="1">
      <c r="H138" s="290"/>
    </row>
    <row r="139" spans="1:10" ht="14.25" customHeight="1">
      <c r="H139" s="290"/>
    </row>
    <row r="140" spans="1:10" ht="14.25" customHeight="1">
      <c r="A140" s="428" t="s">
        <v>309</v>
      </c>
      <c r="B140" s="345"/>
      <c r="C140" s="290"/>
      <c r="D140" s="290"/>
      <c r="E140" s="429" t="s">
        <v>310</v>
      </c>
      <c r="F140" s="345"/>
      <c r="G140" s="430"/>
      <c r="H140" s="290"/>
    </row>
    <row r="141" spans="1:10" ht="14.25" customHeight="1">
      <c r="A141" s="430"/>
      <c r="B141" s="345"/>
      <c r="C141" s="290"/>
      <c r="D141" s="290"/>
      <c r="E141" s="518"/>
      <c r="F141" s="503"/>
      <c r="G141" s="338"/>
      <c r="H141" s="290"/>
    </row>
    <row r="142" spans="1:10" ht="14.25" customHeight="1">
      <c r="A142" s="431" t="s">
        <v>311</v>
      </c>
      <c r="B142" s="432" t="s">
        <v>312</v>
      </c>
      <c r="C142" s="290"/>
      <c r="D142" s="290"/>
      <c r="E142" s="433" t="s">
        <v>313</v>
      </c>
      <c r="F142" s="519" t="s">
        <v>314</v>
      </c>
      <c r="G142" s="434"/>
      <c r="H142" s="290"/>
    </row>
    <row r="143" spans="1:10" ht="14.25" customHeight="1">
      <c r="A143" s="435"/>
      <c r="B143" s="436"/>
      <c r="C143" s="290"/>
      <c r="D143" s="290"/>
      <c r="E143" s="437"/>
      <c r="F143" s="490"/>
      <c r="G143" s="434"/>
    </row>
    <row r="144" spans="1:10" ht="14.25" customHeight="1">
      <c r="A144" s="438" t="s">
        <v>315</v>
      </c>
      <c r="B144" s="439">
        <v>1</v>
      </c>
      <c r="C144" s="290"/>
      <c r="D144" s="290"/>
      <c r="E144" s="440">
        <v>1</v>
      </c>
      <c r="F144" s="441" t="s">
        <v>316</v>
      </c>
      <c r="G144" s="345"/>
    </row>
    <row r="145" spans="1:7" ht="14.25" customHeight="1">
      <c r="A145" s="442" t="s">
        <v>317</v>
      </c>
      <c r="B145" s="443">
        <v>2</v>
      </c>
      <c r="C145" s="290"/>
      <c r="D145" s="290"/>
      <c r="E145" s="444">
        <v>2</v>
      </c>
      <c r="F145" s="445" t="s">
        <v>318</v>
      </c>
      <c r="G145" s="345"/>
    </row>
    <row r="146" spans="1:7" ht="14.25" customHeight="1">
      <c r="A146" s="446" t="s">
        <v>319</v>
      </c>
      <c r="B146" s="447" t="s">
        <v>320</v>
      </c>
      <c r="C146" s="290"/>
      <c r="D146" s="290"/>
      <c r="E146" s="444">
        <v>3</v>
      </c>
      <c r="F146" s="445" t="s">
        <v>321</v>
      </c>
      <c r="G146" s="345"/>
    </row>
    <row r="147" spans="1:7" ht="14.25" customHeight="1">
      <c r="A147" s="442" t="s">
        <v>322</v>
      </c>
      <c r="B147" s="443" t="s">
        <v>323</v>
      </c>
      <c r="C147" s="290"/>
      <c r="D147" s="290"/>
      <c r="E147" s="444">
        <v>4</v>
      </c>
      <c r="F147" s="445" t="s">
        <v>324</v>
      </c>
      <c r="G147" s="345"/>
    </row>
    <row r="148" spans="1:7" ht="14.25" customHeight="1">
      <c r="A148" s="442" t="s">
        <v>325</v>
      </c>
      <c r="B148" s="443" t="s">
        <v>326</v>
      </c>
      <c r="C148" s="290"/>
      <c r="D148" s="290"/>
      <c r="E148" s="444">
        <v>5</v>
      </c>
      <c r="F148" s="443" t="s">
        <v>327</v>
      </c>
      <c r="G148" s="345"/>
    </row>
    <row r="149" spans="1:7" ht="14.25" customHeight="1">
      <c r="A149" s="444" t="s">
        <v>328</v>
      </c>
      <c r="B149" s="443" t="s">
        <v>329</v>
      </c>
      <c r="C149" s="290"/>
      <c r="D149" s="290"/>
      <c r="E149" s="444">
        <v>6</v>
      </c>
      <c r="F149" s="443" t="s">
        <v>330</v>
      </c>
      <c r="G149" s="345"/>
    </row>
    <row r="150" spans="1:7" ht="14.25" customHeight="1">
      <c r="A150" s="444" t="s">
        <v>331</v>
      </c>
      <c r="B150" s="443" t="s">
        <v>332</v>
      </c>
      <c r="C150" s="290"/>
      <c r="D150" s="290"/>
      <c r="E150" s="448">
        <v>7</v>
      </c>
      <c r="F150" s="449" t="s">
        <v>333</v>
      </c>
      <c r="G150" s="345"/>
    </row>
    <row r="151" spans="1:7" ht="14.25" customHeight="1">
      <c r="A151" s="448" t="s">
        <v>334</v>
      </c>
      <c r="B151" s="449" t="s">
        <v>335</v>
      </c>
      <c r="C151" s="290"/>
      <c r="D151" s="290"/>
      <c r="E151" s="450">
        <v>8</v>
      </c>
      <c r="F151" s="451" t="s">
        <v>336</v>
      </c>
      <c r="G151" s="345"/>
    </row>
    <row r="152" spans="1:7" ht="14.25" customHeight="1">
      <c r="A152" s="452" t="s">
        <v>337</v>
      </c>
      <c r="B152" s="451" t="s">
        <v>338</v>
      </c>
      <c r="C152" s="290"/>
      <c r="D152" s="290"/>
    </row>
    <row r="153" spans="1:7" ht="14.25" customHeight="1"/>
    <row r="154" spans="1:7" ht="14.25" customHeight="1"/>
    <row r="155" spans="1:7" ht="14.25" customHeight="1"/>
    <row r="156" spans="1:7" ht="14.25" customHeight="1"/>
    <row r="157" spans="1:7" ht="14.25" customHeight="1"/>
    <row r="158" spans="1:7" ht="14.25" customHeight="1"/>
    <row r="159" spans="1:7" ht="14.25" customHeight="1"/>
    <row r="160" spans="1:7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21">
    <mergeCell ref="G38:H38"/>
    <mergeCell ref="G39:H39"/>
    <mergeCell ref="E141:F141"/>
    <mergeCell ref="F142:F143"/>
    <mergeCell ref="G28:H28"/>
    <mergeCell ref="G29:H29"/>
    <mergeCell ref="G30:H30"/>
    <mergeCell ref="G31:H31"/>
    <mergeCell ref="G32:H32"/>
    <mergeCell ref="G33:H33"/>
    <mergeCell ref="G34:H34"/>
    <mergeCell ref="A7:I7"/>
    <mergeCell ref="G27:H27"/>
    <mergeCell ref="G35:H35"/>
    <mergeCell ref="G36:H36"/>
    <mergeCell ref="G37:H37"/>
    <mergeCell ref="A1:I2"/>
    <mergeCell ref="B3:G3"/>
    <mergeCell ref="A4:I4"/>
    <mergeCell ref="A5:I5"/>
    <mergeCell ref="A6:I6"/>
  </mergeCells>
  <pageMargins left="0.70866141732283472" right="0.70866141732283472" top="0.74803149606299213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0.140625" customWidth="1"/>
    <col min="2" max="2" width="13.42578125" customWidth="1"/>
    <col min="3" max="3" width="17.140625" customWidth="1"/>
    <col min="4" max="4" width="15.140625" customWidth="1"/>
    <col min="5" max="5" width="15.42578125" customWidth="1"/>
    <col min="6" max="7" width="15.85546875" customWidth="1"/>
    <col min="8" max="8" width="16.85546875" customWidth="1"/>
    <col min="9" max="9" width="16.42578125" customWidth="1"/>
    <col min="10" max="26" width="8.7109375" customWidth="1"/>
  </cols>
  <sheetData>
    <row r="1" spans="1:26" ht="14.25" customHeight="1">
      <c r="H1" s="64"/>
      <c r="I1" s="64"/>
    </row>
    <row r="2" spans="1:26" ht="14.25" customHeight="1">
      <c r="H2" s="64"/>
      <c r="I2" s="64"/>
    </row>
    <row r="3" spans="1:26" ht="14.25" customHeight="1">
      <c r="H3" s="64"/>
      <c r="I3" s="64"/>
    </row>
    <row r="4" spans="1:26" ht="14.25" customHeight="1">
      <c r="B4" s="453"/>
      <c r="D4" s="453"/>
      <c r="F4" s="454"/>
      <c r="G4" s="454"/>
      <c r="H4" s="453"/>
      <c r="I4" s="453"/>
      <c r="J4" s="455"/>
    </row>
    <row r="5" spans="1:26" ht="14.25" customHeight="1">
      <c r="A5" s="456" t="s">
        <v>339</v>
      </c>
      <c r="B5" s="453"/>
      <c r="D5" s="453"/>
      <c r="F5" s="457"/>
      <c r="G5" s="457"/>
      <c r="H5" s="453"/>
      <c r="I5" s="453"/>
      <c r="J5" s="455"/>
    </row>
    <row r="6" spans="1:26" ht="14.25" customHeight="1">
      <c r="A6" s="456" t="s">
        <v>340</v>
      </c>
      <c r="B6" s="453"/>
      <c r="D6" s="453"/>
      <c r="F6" s="457"/>
      <c r="G6" s="457"/>
      <c r="H6" s="453"/>
      <c r="I6" s="453"/>
      <c r="J6" s="455"/>
    </row>
    <row r="7" spans="1:26" ht="14.25" customHeight="1">
      <c r="A7" s="134">
        <v>42826</v>
      </c>
      <c r="C7" s="134">
        <v>43191</v>
      </c>
      <c r="E7" s="134">
        <v>43556</v>
      </c>
      <c r="F7" s="64"/>
      <c r="G7" s="134">
        <v>44287</v>
      </c>
      <c r="H7" s="64"/>
      <c r="I7" s="134"/>
    </row>
    <row r="8" spans="1:26" ht="14.25" customHeight="1">
      <c r="A8" s="458" t="s">
        <v>1</v>
      </c>
      <c r="B8" s="459" t="s">
        <v>2</v>
      </c>
      <c r="C8" s="460" t="s">
        <v>1</v>
      </c>
      <c r="D8" s="459" t="s">
        <v>2</v>
      </c>
      <c r="E8" s="461" t="s">
        <v>1</v>
      </c>
      <c r="F8" s="462" t="s">
        <v>2</v>
      </c>
      <c r="G8" s="461" t="s">
        <v>1</v>
      </c>
      <c r="H8" s="462" t="s">
        <v>2</v>
      </c>
      <c r="I8" s="462"/>
    </row>
    <row r="9" spans="1:26" ht="14.25" customHeight="1">
      <c r="A9" s="463" t="s">
        <v>4</v>
      </c>
      <c r="B9" s="464" t="s">
        <v>5</v>
      </c>
      <c r="C9" s="465" t="s">
        <v>4</v>
      </c>
      <c r="D9" s="464" t="s">
        <v>5</v>
      </c>
      <c r="E9" s="466" t="s">
        <v>4</v>
      </c>
      <c r="F9" s="467" t="s">
        <v>5</v>
      </c>
      <c r="G9" s="466" t="s">
        <v>4</v>
      </c>
      <c r="H9" s="467" t="s">
        <v>5</v>
      </c>
      <c r="I9" s="467"/>
    </row>
    <row r="10" spans="1:26" ht="14.25" customHeight="1">
      <c r="A10" s="468" t="s">
        <v>341</v>
      </c>
      <c r="B10" s="91"/>
      <c r="C10" s="468" t="s">
        <v>341</v>
      </c>
      <c r="D10" s="91"/>
      <c r="E10" s="468" t="s">
        <v>341</v>
      </c>
      <c r="F10" s="469"/>
      <c r="G10" s="468" t="s">
        <v>341</v>
      </c>
      <c r="H10" s="469"/>
      <c r="I10" s="469"/>
    </row>
    <row r="11" spans="1:26" ht="14.25" customHeight="1">
      <c r="A11" s="470">
        <v>1</v>
      </c>
      <c r="B11" s="471">
        <v>65600</v>
      </c>
      <c r="C11" s="470">
        <v>1</v>
      </c>
      <c r="D11" s="92">
        <f t="shared" ref="D11:D17" si="0">ROUND(SUM(B11*1.02),0)</f>
        <v>66912</v>
      </c>
      <c r="E11" s="470">
        <v>1</v>
      </c>
      <c r="F11" s="49">
        <f t="shared" ref="F11:F17" si="1">ROUND(SUM(D11*1.01),0)</f>
        <v>67581</v>
      </c>
      <c r="G11" s="470">
        <v>1</v>
      </c>
      <c r="H11" s="49">
        <f t="shared" ref="H11:H17" si="2">ROUND(SUM(F11*1.02),0)</f>
        <v>68933</v>
      </c>
      <c r="I11" s="472"/>
    </row>
    <row r="12" spans="1:26" ht="14.25" customHeight="1">
      <c r="A12" s="473">
        <v>2</v>
      </c>
      <c r="B12" s="474">
        <v>69937</v>
      </c>
      <c r="C12" s="473">
        <v>2</v>
      </c>
      <c r="D12" s="92">
        <f t="shared" si="0"/>
        <v>71336</v>
      </c>
      <c r="E12" s="473">
        <v>2</v>
      </c>
      <c r="F12" s="57">
        <f t="shared" si="1"/>
        <v>72049</v>
      </c>
      <c r="G12" s="473">
        <v>2</v>
      </c>
      <c r="H12" s="57">
        <f t="shared" si="2"/>
        <v>73490</v>
      </c>
      <c r="I12" s="475"/>
    </row>
    <row r="13" spans="1:26" ht="14.25" customHeight="1">
      <c r="A13" s="473">
        <v>3</v>
      </c>
      <c r="B13" s="474">
        <v>74274</v>
      </c>
      <c r="C13" s="473">
        <v>3</v>
      </c>
      <c r="D13" s="92">
        <f t="shared" si="0"/>
        <v>75759</v>
      </c>
      <c r="E13" s="473">
        <v>3</v>
      </c>
      <c r="F13" s="57">
        <f t="shared" si="1"/>
        <v>76517</v>
      </c>
      <c r="G13" s="473">
        <v>3</v>
      </c>
      <c r="H13" s="57">
        <f t="shared" si="2"/>
        <v>78047</v>
      </c>
      <c r="I13" s="475"/>
    </row>
    <row r="14" spans="1:26" ht="14.25" customHeight="1">
      <c r="A14" s="473">
        <v>4</v>
      </c>
      <c r="B14" s="474">
        <v>78611</v>
      </c>
      <c r="C14" s="473">
        <v>4</v>
      </c>
      <c r="D14" s="92">
        <f t="shared" si="0"/>
        <v>80183</v>
      </c>
      <c r="E14" s="473">
        <v>4</v>
      </c>
      <c r="F14" s="57">
        <f t="shared" si="1"/>
        <v>80985</v>
      </c>
      <c r="G14" s="473">
        <v>4</v>
      </c>
      <c r="H14" s="57">
        <f t="shared" si="2"/>
        <v>82605</v>
      </c>
      <c r="I14" s="475"/>
    </row>
    <row r="15" spans="1:26" ht="14.25" customHeight="1">
      <c r="A15" s="473">
        <v>5</v>
      </c>
      <c r="B15" s="474">
        <v>82948</v>
      </c>
      <c r="C15" s="473">
        <v>5</v>
      </c>
      <c r="D15" s="92">
        <f t="shared" si="0"/>
        <v>84607</v>
      </c>
      <c r="E15" s="473">
        <v>5</v>
      </c>
      <c r="F15" s="57">
        <f t="shared" si="1"/>
        <v>85453</v>
      </c>
      <c r="G15" s="473">
        <v>5</v>
      </c>
      <c r="H15" s="57">
        <f t="shared" si="2"/>
        <v>87162</v>
      </c>
      <c r="I15" s="475" t="s">
        <v>22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ht="14.25" customHeight="1">
      <c r="A16" s="473">
        <v>6</v>
      </c>
      <c r="B16" s="474">
        <v>87285</v>
      </c>
      <c r="C16" s="473">
        <v>6</v>
      </c>
      <c r="D16" s="92">
        <f t="shared" si="0"/>
        <v>89031</v>
      </c>
      <c r="E16" s="473">
        <v>6</v>
      </c>
      <c r="F16" s="57">
        <f t="shared" si="1"/>
        <v>89921</v>
      </c>
      <c r="G16" s="473">
        <v>6</v>
      </c>
      <c r="H16" s="57">
        <f t="shared" si="2"/>
        <v>91719</v>
      </c>
      <c r="I16" s="475"/>
    </row>
    <row r="17" spans="1:26" ht="14.25" customHeight="1">
      <c r="A17" s="476">
        <v>7</v>
      </c>
      <c r="B17" s="477">
        <v>91627</v>
      </c>
      <c r="C17" s="476">
        <v>7</v>
      </c>
      <c r="D17" s="92">
        <f t="shared" si="0"/>
        <v>93460</v>
      </c>
      <c r="E17" s="476">
        <v>7</v>
      </c>
      <c r="F17" s="69">
        <f t="shared" si="1"/>
        <v>94395</v>
      </c>
      <c r="G17" s="476">
        <v>7</v>
      </c>
      <c r="H17" s="57">
        <f t="shared" si="2"/>
        <v>96283</v>
      </c>
      <c r="I17" s="478"/>
    </row>
    <row r="18" spans="1:26" ht="14.25" customHeight="1">
      <c r="A18" s="479" t="s">
        <v>342</v>
      </c>
      <c r="B18" s="99"/>
      <c r="C18" s="479" t="s">
        <v>342</v>
      </c>
      <c r="D18" s="99"/>
      <c r="E18" s="479" t="s">
        <v>342</v>
      </c>
      <c r="F18" s="99"/>
      <c r="G18" s="479" t="s">
        <v>342</v>
      </c>
      <c r="H18" s="99"/>
      <c r="I18" s="99"/>
    </row>
    <row r="19" spans="1:26" ht="14.25" customHeight="1">
      <c r="A19" s="480">
        <v>8</v>
      </c>
      <c r="B19" s="471">
        <v>85000</v>
      </c>
      <c r="C19" s="480">
        <v>8</v>
      </c>
      <c r="D19" s="92">
        <f t="shared" ref="D19:D25" si="3">ROUND(SUM(B19*1.02),0)</f>
        <v>86700</v>
      </c>
      <c r="E19" s="480">
        <v>8</v>
      </c>
      <c r="F19" s="49">
        <f t="shared" ref="F19:F25" si="4">ROUND(SUM(D19*1.01),0)</f>
        <v>87567</v>
      </c>
      <c r="G19" s="480">
        <v>8</v>
      </c>
      <c r="H19" s="57">
        <f t="shared" ref="H19:H25" si="5">ROUND(SUM(F19*1.02),0)</f>
        <v>89318</v>
      </c>
      <c r="I19" s="472"/>
    </row>
    <row r="20" spans="1:26" ht="14.25" customHeight="1">
      <c r="A20" s="473">
        <v>9</v>
      </c>
      <c r="B20" s="474">
        <v>87641</v>
      </c>
      <c r="C20" s="473">
        <v>9</v>
      </c>
      <c r="D20" s="92">
        <f t="shared" si="3"/>
        <v>89394</v>
      </c>
      <c r="E20" s="473">
        <v>9</v>
      </c>
      <c r="F20" s="57">
        <f t="shared" si="4"/>
        <v>90288</v>
      </c>
      <c r="G20" s="473">
        <v>9</v>
      </c>
      <c r="H20" s="57">
        <f t="shared" si="5"/>
        <v>92094</v>
      </c>
      <c r="I20" s="475"/>
    </row>
    <row r="21" spans="1:26" ht="14.25" customHeight="1">
      <c r="A21" s="473">
        <v>10</v>
      </c>
      <c r="B21" s="474">
        <v>90282</v>
      </c>
      <c r="C21" s="473">
        <v>10</v>
      </c>
      <c r="D21" s="92">
        <f t="shared" si="3"/>
        <v>92088</v>
      </c>
      <c r="E21" s="473">
        <v>10</v>
      </c>
      <c r="F21" s="57">
        <f t="shared" si="4"/>
        <v>93009</v>
      </c>
      <c r="G21" s="473">
        <v>10</v>
      </c>
      <c r="H21" s="57">
        <f t="shared" si="5"/>
        <v>94869</v>
      </c>
      <c r="I21" s="475"/>
    </row>
    <row r="22" spans="1:26" ht="14.25" customHeight="1">
      <c r="A22" s="473">
        <v>11</v>
      </c>
      <c r="B22" s="474">
        <v>92923</v>
      </c>
      <c r="C22" s="473">
        <v>11</v>
      </c>
      <c r="D22" s="92">
        <f t="shared" si="3"/>
        <v>94781</v>
      </c>
      <c r="E22" s="473">
        <v>11</v>
      </c>
      <c r="F22" s="57">
        <f t="shared" si="4"/>
        <v>95729</v>
      </c>
      <c r="G22" s="473">
        <v>11</v>
      </c>
      <c r="H22" s="57">
        <f t="shared" si="5"/>
        <v>97644</v>
      </c>
      <c r="I22" s="475"/>
    </row>
    <row r="23" spans="1:26" ht="14.25" customHeight="1">
      <c r="A23" s="473">
        <v>12</v>
      </c>
      <c r="B23" s="474">
        <v>95564</v>
      </c>
      <c r="C23" s="473">
        <v>12</v>
      </c>
      <c r="D23" s="92">
        <f t="shared" si="3"/>
        <v>97475</v>
      </c>
      <c r="E23" s="473">
        <v>12</v>
      </c>
      <c r="F23" s="57">
        <f t="shared" si="4"/>
        <v>98450</v>
      </c>
      <c r="G23" s="473">
        <v>12</v>
      </c>
      <c r="H23" s="57">
        <f t="shared" si="5"/>
        <v>100419</v>
      </c>
      <c r="I23" s="475" t="s">
        <v>22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ht="14.25" customHeight="1">
      <c r="A24" s="473">
        <v>13</v>
      </c>
      <c r="B24" s="474">
        <v>98205</v>
      </c>
      <c r="C24" s="473">
        <v>13</v>
      </c>
      <c r="D24" s="92">
        <f t="shared" si="3"/>
        <v>100169</v>
      </c>
      <c r="E24" s="473">
        <v>13</v>
      </c>
      <c r="F24" s="57">
        <f t="shared" si="4"/>
        <v>101171</v>
      </c>
      <c r="G24" s="473">
        <v>13</v>
      </c>
      <c r="H24" s="57">
        <f t="shared" si="5"/>
        <v>103194</v>
      </c>
      <c r="I24" s="475"/>
    </row>
    <row r="25" spans="1:26" ht="14.25" customHeight="1">
      <c r="A25" s="476">
        <v>14</v>
      </c>
      <c r="B25" s="477">
        <v>100800</v>
      </c>
      <c r="C25" s="476">
        <v>14</v>
      </c>
      <c r="D25" s="92">
        <f t="shared" si="3"/>
        <v>102816</v>
      </c>
      <c r="E25" s="476">
        <v>14</v>
      </c>
      <c r="F25" s="69">
        <f t="shared" si="4"/>
        <v>103844</v>
      </c>
      <c r="G25" s="476">
        <v>14</v>
      </c>
      <c r="H25" s="57">
        <f t="shared" si="5"/>
        <v>105921</v>
      </c>
      <c r="I25" s="478"/>
    </row>
    <row r="26" spans="1:26" ht="14.25" customHeight="1">
      <c r="A26" s="479" t="s">
        <v>343</v>
      </c>
      <c r="B26" s="99"/>
      <c r="C26" s="479" t="s">
        <v>343</v>
      </c>
      <c r="D26" s="99"/>
      <c r="E26" s="479" t="s">
        <v>343</v>
      </c>
      <c r="F26" s="99"/>
      <c r="G26" s="479" t="s">
        <v>343</v>
      </c>
      <c r="H26" s="99"/>
      <c r="I26" s="99"/>
    </row>
    <row r="27" spans="1:26" ht="14.25" customHeight="1">
      <c r="A27" s="480">
        <v>15</v>
      </c>
      <c r="B27" s="471">
        <v>95950</v>
      </c>
      <c r="C27" s="480">
        <v>15</v>
      </c>
      <c r="D27" s="92">
        <f t="shared" ref="D27:D33" si="6">ROUND(SUM(B27*1.02),0)</f>
        <v>97869</v>
      </c>
      <c r="E27" s="480">
        <v>15</v>
      </c>
      <c r="F27" s="49">
        <f t="shared" ref="F27:F33" si="7">ROUND(SUM(D27*1.01),0)</f>
        <v>98848</v>
      </c>
      <c r="G27" s="480">
        <v>15</v>
      </c>
      <c r="H27" s="57">
        <f t="shared" ref="H27:H33" si="8">ROUND(SUM(F27*1.02),0)</f>
        <v>100825</v>
      </c>
      <c r="I27" s="472"/>
    </row>
    <row r="28" spans="1:26" ht="14.25" customHeight="1">
      <c r="A28" s="473">
        <v>16</v>
      </c>
      <c r="B28" s="474">
        <v>102016</v>
      </c>
      <c r="C28" s="473">
        <v>16</v>
      </c>
      <c r="D28" s="92">
        <f t="shared" si="6"/>
        <v>104056</v>
      </c>
      <c r="E28" s="473">
        <v>16</v>
      </c>
      <c r="F28" s="57">
        <f t="shared" si="7"/>
        <v>105097</v>
      </c>
      <c r="G28" s="473">
        <v>16</v>
      </c>
      <c r="H28" s="57">
        <f t="shared" si="8"/>
        <v>107199</v>
      </c>
      <c r="I28" s="475"/>
    </row>
    <row r="29" spans="1:26" ht="14.25" customHeight="1">
      <c r="A29" s="473">
        <v>17</v>
      </c>
      <c r="B29" s="474">
        <v>108082</v>
      </c>
      <c r="C29" s="473">
        <v>17</v>
      </c>
      <c r="D29" s="92">
        <f t="shared" si="6"/>
        <v>110244</v>
      </c>
      <c r="E29" s="473">
        <v>17</v>
      </c>
      <c r="F29" s="57">
        <f t="shared" si="7"/>
        <v>111346</v>
      </c>
      <c r="G29" s="473">
        <v>17</v>
      </c>
      <c r="H29" s="57">
        <f t="shared" si="8"/>
        <v>113573</v>
      </c>
      <c r="I29" s="475"/>
    </row>
    <row r="30" spans="1:26" ht="14.25" customHeight="1">
      <c r="A30" s="473">
        <v>18</v>
      </c>
      <c r="B30" s="474">
        <v>114148</v>
      </c>
      <c r="C30" s="473">
        <v>18</v>
      </c>
      <c r="D30" s="92">
        <f t="shared" si="6"/>
        <v>116431</v>
      </c>
      <c r="E30" s="473">
        <v>18</v>
      </c>
      <c r="F30" s="57">
        <f t="shared" si="7"/>
        <v>117595</v>
      </c>
      <c r="G30" s="473">
        <v>18</v>
      </c>
      <c r="H30" s="57">
        <f t="shared" si="8"/>
        <v>119947</v>
      </c>
      <c r="I30" s="475"/>
    </row>
    <row r="31" spans="1:26" ht="14.25" customHeight="1">
      <c r="A31" s="473">
        <v>19</v>
      </c>
      <c r="B31" s="474">
        <v>120214</v>
      </c>
      <c r="C31" s="473">
        <v>19</v>
      </c>
      <c r="D31" s="92">
        <f t="shared" si="6"/>
        <v>122618</v>
      </c>
      <c r="E31" s="473">
        <v>19</v>
      </c>
      <c r="F31" s="57">
        <f t="shared" si="7"/>
        <v>123844</v>
      </c>
      <c r="G31" s="473">
        <v>19</v>
      </c>
      <c r="H31" s="57">
        <f t="shared" si="8"/>
        <v>126321</v>
      </c>
      <c r="I31" s="475" t="s">
        <v>22</v>
      </c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 ht="14.25" customHeight="1">
      <c r="A32" s="473">
        <v>20</v>
      </c>
      <c r="B32" s="474">
        <v>126280</v>
      </c>
      <c r="C32" s="473">
        <v>20</v>
      </c>
      <c r="D32" s="92">
        <f t="shared" si="6"/>
        <v>128806</v>
      </c>
      <c r="E32" s="473">
        <v>20</v>
      </c>
      <c r="F32" s="57">
        <f t="shared" si="7"/>
        <v>130094</v>
      </c>
      <c r="G32" s="473">
        <v>20</v>
      </c>
      <c r="H32" s="57">
        <f t="shared" si="8"/>
        <v>132696</v>
      </c>
      <c r="I32" s="475"/>
    </row>
    <row r="33" spans="1:26" ht="14.25" customHeight="1">
      <c r="A33" s="476">
        <v>21</v>
      </c>
      <c r="B33" s="477">
        <v>132350</v>
      </c>
      <c r="C33" s="476">
        <v>21</v>
      </c>
      <c r="D33" s="92">
        <f t="shared" si="6"/>
        <v>134997</v>
      </c>
      <c r="E33" s="476">
        <v>21</v>
      </c>
      <c r="F33" s="69">
        <f t="shared" si="7"/>
        <v>136347</v>
      </c>
      <c r="G33" s="476">
        <v>21</v>
      </c>
      <c r="H33" s="57">
        <f t="shared" si="8"/>
        <v>139074</v>
      </c>
      <c r="I33" s="478"/>
    </row>
    <row r="34" spans="1:26" ht="14.25" customHeight="1">
      <c r="A34" s="479" t="s">
        <v>344</v>
      </c>
      <c r="B34" s="99"/>
      <c r="C34" s="479" t="s">
        <v>344</v>
      </c>
      <c r="D34" s="99"/>
      <c r="E34" s="479" t="s">
        <v>344</v>
      </c>
      <c r="F34" s="99"/>
      <c r="G34" s="479" t="s">
        <v>344</v>
      </c>
      <c r="H34" s="481"/>
      <c r="I34" s="99"/>
    </row>
    <row r="35" spans="1:26" ht="14.25" customHeight="1">
      <c r="A35" s="480">
        <v>22</v>
      </c>
      <c r="B35" s="471">
        <v>120000</v>
      </c>
      <c r="C35" s="480">
        <v>22</v>
      </c>
      <c r="D35" s="49">
        <f t="shared" ref="D35:D41" si="9">ROUND(SUM(B35*1.02),0)</f>
        <v>122400</v>
      </c>
      <c r="E35" s="480">
        <v>22</v>
      </c>
      <c r="F35" s="49">
        <f t="shared" ref="F35:F41" si="10">ROUND(SUM(D35*1.01),0)</f>
        <v>123624</v>
      </c>
      <c r="G35" s="482">
        <v>22</v>
      </c>
      <c r="H35" s="49">
        <f t="shared" ref="H35:H41" si="11">ROUND(SUM(F35*1.02),0)</f>
        <v>126096</v>
      </c>
      <c r="I35" s="483"/>
    </row>
    <row r="36" spans="1:26" ht="14.25" customHeight="1">
      <c r="A36" s="473">
        <v>23</v>
      </c>
      <c r="B36" s="474">
        <v>124360</v>
      </c>
      <c r="C36" s="473">
        <v>23</v>
      </c>
      <c r="D36" s="57">
        <f t="shared" si="9"/>
        <v>126847</v>
      </c>
      <c r="E36" s="473">
        <v>23</v>
      </c>
      <c r="F36" s="57">
        <f t="shared" si="10"/>
        <v>128115</v>
      </c>
      <c r="G36" s="484">
        <v>23</v>
      </c>
      <c r="H36" s="59">
        <f t="shared" si="11"/>
        <v>130677</v>
      </c>
      <c r="I36" s="485"/>
    </row>
    <row r="37" spans="1:26" ht="14.25" customHeight="1">
      <c r="A37" s="473">
        <v>24</v>
      </c>
      <c r="B37" s="474">
        <v>128720</v>
      </c>
      <c r="C37" s="473">
        <v>24</v>
      </c>
      <c r="D37" s="57">
        <f t="shared" si="9"/>
        <v>131294</v>
      </c>
      <c r="E37" s="473">
        <v>24</v>
      </c>
      <c r="F37" s="57">
        <f t="shared" si="10"/>
        <v>132607</v>
      </c>
      <c r="G37" s="484">
        <v>24</v>
      </c>
      <c r="H37" s="59">
        <f t="shared" si="11"/>
        <v>135259</v>
      </c>
      <c r="I37" s="485"/>
    </row>
    <row r="38" spans="1:26" ht="14.25" customHeight="1">
      <c r="A38" s="473">
        <v>25</v>
      </c>
      <c r="B38" s="474">
        <v>133440</v>
      </c>
      <c r="C38" s="473">
        <v>25</v>
      </c>
      <c r="D38" s="57">
        <f t="shared" si="9"/>
        <v>136109</v>
      </c>
      <c r="E38" s="473">
        <v>25</v>
      </c>
      <c r="F38" s="57">
        <f t="shared" si="10"/>
        <v>137470</v>
      </c>
      <c r="G38" s="484">
        <v>25</v>
      </c>
      <c r="H38" s="59">
        <f t="shared" si="11"/>
        <v>140219</v>
      </c>
      <c r="I38" s="485"/>
    </row>
    <row r="39" spans="1:26" ht="14.25" customHeight="1">
      <c r="A39" s="473">
        <v>26</v>
      </c>
      <c r="B39" s="474">
        <v>137440</v>
      </c>
      <c r="C39" s="473">
        <v>26</v>
      </c>
      <c r="D39" s="57">
        <f t="shared" si="9"/>
        <v>140189</v>
      </c>
      <c r="E39" s="473">
        <v>26</v>
      </c>
      <c r="F39" s="57">
        <f t="shared" si="10"/>
        <v>141591</v>
      </c>
      <c r="G39" s="484">
        <v>26</v>
      </c>
      <c r="H39" s="59">
        <f t="shared" si="11"/>
        <v>144423</v>
      </c>
      <c r="I39" s="485" t="s">
        <v>22</v>
      </c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 ht="14.25" customHeight="1">
      <c r="A40" s="473">
        <v>27</v>
      </c>
      <c r="B40" s="474">
        <v>141800</v>
      </c>
      <c r="C40" s="473">
        <v>27</v>
      </c>
      <c r="D40" s="57">
        <f t="shared" si="9"/>
        <v>144636</v>
      </c>
      <c r="E40" s="473">
        <v>27</v>
      </c>
      <c r="F40" s="57">
        <f t="shared" si="10"/>
        <v>146082</v>
      </c>
      <c r="G40" s="484">
        <v>27</v>
      </c>
      <c r="H40" s="59">
        <f t="shared" si="11"/>
        <v>149004</v>
      </c>
      <c r="I40" s="485"/>
    </row>
    <row r="41" spans="1:26" ht="14.25" customHeight="1">
      <c r="A41" s="476">
        <v>28</v>
      </c>
      <c r="B41" s="477">
        <v>146160</v>
      </c>
      <c r="C41" s="476">
        <v>28</v>
      </c>
      <c r="D41" s="69">
        <f t="shared" si="9"/>
        <v>149083</v>
      </c>
      <c r="E41" s="476">
        <v>28</v>
      </c>
      <c r="F41" s="69">
        <f t="shared" si="10"/>
        <v>150574</v>
      </c>
      <c r="G41" s="486">
        <v>28</v>
      </c>
      <c r="H41" s="71">
        <f t="shared" si="11"/>
        <v>153585</v>
      </c>
      <c r="I41" s="487"/>
    </row>
    <row r="42" spans="1:26" ht="14.25" customHeight="1">
      <c r="H42" s="64"/>
      <c r="I42" s="64"/>
    </row>
    <row r="43" spans="1:26" ht="14.25" customHeight="1">
      <c r="A43" s="4" t="s">
        <v>166</v>
      </c>
      <c r="H43" s="64"/>
      <c r="I43" s="64"/>
    </row>
    <row r="44" spans="1:26" ht="14.25" customHeight="1">
      <c r="A44" s="173"/>
      <c r="B44" s="173"/>
      <c r="C44" s="175" t="s">
        <v>345</v>
      </c>
      <c r="D44" s="173"/>
      <c r="E44" s="175" t="s">
        <v>346</v>
      </c>
      <c r="F44" s="173"/>
      <c r="G44" s="173"/>
      <c r="H44" s="175" t="s">
        <v>145</v>
      </c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spans="1:26" ht="14.25" customHeight="1">
      <c r="H45" s="64"/>
      <c r="I45" s="64"/>
    </row>
    <row r="46" spans="1:26" ht="14.25" customHeight="1">
      <c r="H46" s="64"/>
      <c r="I46" s="64"/>
    </row>
    <row r="47" spans="1:26" ht="14.25" customHeight="1">
      <c r="H47" s="64"/>
      <c r="I47" s="64"/>
    </row>
    <row r="48" spans="1:26" ht="14.25" customHeight="1">
      <c r="H48" s="64"/>
      <c r="I48" s="64"/>
    </row>
    <row r="49" spans="8:9" ht="14.25" customHeight="1">
      <c r="H49" s="64"/>
      <c r="I49" s="64"/>
    </row>
    <row r="50" spans="8:9" ht="14.25" customHeight="1">
      <c r="H50" s="64"/>
      <c r="I50" s="64"/>
    </row>
    <row r="51" spans="8:9" ht="14.25" customHeight="1">
      <c r="H51" s="64"/>
      <c r="I51" s="64"/>
    </row>
    <row r="52" spans="8:9" ht="14.25" customHeight="1">
      <c r="H52" s="64"/>
      <c r="I52" s="64"/>
    </row>
    <row r="53" spans="8:9" ht="14.25" customHeight="1">
      <c r="H53" s="64"/>
      <c r="I53" s="64"/>
    </row>
    <row r="54" spans="8:9" ht="14.25" customHeight="1">
      <c r="H54" s="64"/>
      <c r="I54" s="64"/>
    </row>
    <row r="55" spans="8:9" ht="14.25" customHeight="1">
      <c r="H55" s="64"/>
      <c r="I55" s="64"/>
    </row>
    <row r="56" spans="8:9" ht="14.25" customHeight="1">
      <c r="H56" s="64"/>
      <c r="I56" s="64"/>
    </row>
    <row r="57" spans="8:9" ht="14.25" customHeight="1">
      <c r="H57" s="64"/>
      <c r="I57" s="64"/>
    </row>
    <row r="58" spans="8:9" ht="14.25" customHeight="1">
      <c r="H58" s="64"/>
      <c r="I58" s="64"/>
    </row>
    <row r="59" spans="8:9" ht="14.25" customHeight="1">
      <c r="H59" s="64"/>
      <c r="I59" s="64"/>
    </row>
    <row r="60" spans="8:9" ht="14.25" customHeight="1">
      <c r="H60" s="64"/>
      <c r="I60" s="64"/>
    </row>
    <row r="61" spans="8:9" ht="14.25" customHeight="1">
      <c r="H61" s="64"/>
      <c r="I61" s="64"/>
    </row>
    <row r="62" spans="8:9" ht="14.25" customHeight="1">
      <c r="H62" s="64"/>
      <c r="I62" s="64"/>
    </row>
    <row r="63" spans="8:9" ht="14.25" customHeight="1">
      <c r="H63" s="64"/>
      <c r="I63" s="64"/>
    </row>
    <row r="64" spans="8:9" ht="14.25" customHeight="1">
      <c r="H64" s="64"/>
      <c r="I64" s="64"/>
    </row>
    <row r="65" spans="8:9" ht="14.25" customHeight="1">
      <c r="H65" s="64"/>
      <c r="I65" s="64"/>
    </row>
    <row r="66" spans="8:9" ht="14.25" customHeight="1">
      <c r="H66" s="64"/>
      <c r="I66" s="64"/>
    </row>
    <row r="67" spans="8:9" ht="14.25" customHeight="1">
      <c r="H67" s="64"/>
      <c r="I67" s="64"/>
    </row>
    <row r="68" spans="8:9" ht="14.25" customHeight="1">
      <c r="H68" s="64"/>
      <c r="I68" s="64"/>
    </row>
    <row r="69" spans="8:9" ht="14.25" customHeight="1">
      <c r="H69" s="64"/>
      <c r="I69" s="64"/>
    </row>
    <row r="70" spans="8:9" ht="14.25" customHeight="1">
      <c r="H70" s="64"/>
      <c r="I70" s="64"/>
    </row>
    <row r="71" spans="8:9" ht="14.25" customHeight="1">
      <c r="H71" s="64"/>
      <c r="I71" s="64"/>
    </row>
    <row r="72" spans="8:9" ht="14.25" customHeight="1">
      <c r="H72" s="64"/>
      <c r="I72" s="64"/>
    </row>
    <row r="73" spans="8:9" ht="14.25" customHeight="1">
      <c r="H73" s="64"/>
      <c r="I73" s="64"/>
    </row>
    <row r="74" spans="8:9" ht="14.25" customHeight="1">
      <c r="H74" s="64"/>
      <c r="I74" s="64"/>
    </row>
    <row r="75" spans="8:9" ht="14.25" customHeight="1">
      <c r="H75" s="64"/>
      <c r="I75" s="64"/>
    </row>
    <row r="76" spans="8:9" ht="14.25" customHeight="1">
      <c r="H76" s="64"/>
      <c r="I76" s="64"/>
    </row>
    <row r="77" spans="8:9" ht="14.25" customHeight="1">
      <c r="H77" s="64"/>
      <c r="I77" s="64"/>
    </row>
    <row r="78" spans="8:9" ht="14.25" customHeight="1">
      <c r="H78" s="64"/>
      <c r="I78" s="64"/>
    </row>
    <row r="79" spans="8:9" ht="14.25" customHeight="1">
      <c r="H79" s="64"/>
      <c r="I79" s="64"/>
    </row>
    <row r="80" spans="8:9" ht="14.25" customHeight="1">
      <c r="H80" s="64"/>
      <c r="I80" s="64"/>
    </row>
    <row r="81" spans="8:9" ht="14.25" customHeight="1">
      <c r="H81" s="64"/>
      <c r="I81" s="64"/>
    </row>
    <row r="82" spans="8:9" ht="14.25" customHeight="1">
      <c r="H82" s="64"/>
      <c r="I82" s="64"/>
    </row>
    <row r="83" spans="8:9" ht="14.25" customHeight="1">
      <c r="H83" s="64"/>
      <c r="I83" s="64"/>
    </row>
    <row r="84" spans="8:9" ht="14.25" customHeight="1">
      <c r="H84" s="64"/>
      <c r="I84" s="64"/>
    </row>
    <row r="85" spans="8:9" ht="14.25" customHeight="1">
      <c r="H85" s="64"/>
      <c r="I85" s="64"/>
    </row>
    <row r="86" spans="8:9" ht="14.25" customHeight="1">
      <c r="H86" s="64"/>
      <c r="I86" s="64"/>
    </row>
    <row r="87" spans="8:9" ht="14.25" customHeight="1">
      <c r="H87" s="64"/>
      <c r="I87" s="64"/>
    </row>
    <row r="88" spans="8:9" ht="14.25" customHeight="1">
      <c r="H88" s="64"/>
      <c r="I88" s="64"/>
    </row>
    <row r="89" spans="8:9" ht="14.25" customHeight="1">
      <c r="H89" s="64"/>
      <c r="I89" s="64"/>
    </row>
    <row r="90" spans="8:9" ht="14.25" customHeight="1">
      <c r="H90" s="64"/>
      <c r="I90" s="64"/>
    </row>
    <row r="91" spans="8:9" ht="14.25" customHeight="1">
      <c r="H91" s="64"/>
      <c r="I91" s="64"/>
    </row>
    <row r="92" spans="8:9" ht="14.25" customHeight="1">
      <c r="H92" s="64"/>
      <c r="I92" s="64"/>
    </row>
    <row r="93" spans="8:9" ht="14.25" customHeight="1">
      <c r="H93" s="64"/>
      <c r="I93" s="64"/>
    </row>
    <row r="94" spans="8:9" ht="14.25" customHeight="1">
      <c r="H94" s="64"/>
      <c r="I94" s="64"/>
    </row>
    <row r="95" spans="8:9" ht="14.25" customHeight="1">
      <c r="H95" s="64"/>
      <c r="I95" s="64"/>
    </row>
    <row r="96" spans="8:9" ht="14.25" customHeight="1">
      <c r="H96" s="64"/>
      <c r="I96" s="64"/>
    </row>
    <row r="97" spans="8:9" ht="14.25" customHeight="1">
      <c r="H97" s="64"/>
      <c r="I97" s="64"/>
    </row>
    <row r="98" spans="8:9" ht="14.25" customHeight="1">
      <c r="H98" s="64"/>
      <c r="I98" s="64"/>
    </row>
    <row r="99" spans="8:9" ht="14.25" customHeight="1">
      <c r="H99" s="64"/>
      <c r="I99" s="64"/>
    </row>
    <row r="100" spans="8:9" ht="14.25" customHeight="1">
      <c r="H100" s="64"/>
      <c r="I100" s="64"/>
    </row>
    <row r="101" spans="8:9" ht="14.25" customHeight="1">
      <c r="H101" s="64"/>
      <c r="I101" s="64"/>
    </row>
    <row r="102" spans="8:9" ht="14.25" customHeight="1">
      <c r="H102" s="64"/>
      <c r="I102" s="64"/>
    </row>
    <row r="103" spans="8:9" ht="14.25" customHeight="1">
      <c r="H103" s="64"/>
      <c r="I103" s="64"/>
    </row>
    <row r="104" spans="8:9" ht="14.25" customHeight="1">
      <c r="H104" s="64"/>
      <c r="I104" s="64"/>
    </row>
    <row r="105" spans="8:9" ht="14.25" customHeight="1">
      <c r="H105" s="64"/>
      <c r="I105" s="64"/>
    </row>
    <row r="106" spans="8:9" ht="14.25" customHeight="1">
      <c r="H106" s="64"/>
      <c r="I106" s="64"/>
    </row>
    <row r="107" spans="8:9" ht="14.25" customHeight="1">
      <c r="H107" s="64"/>
      <c r="I107" s="64"/>
    </row>
    <row r="108" spans="8:9" ht="14.25" customHeight="1">
      <c r="H108" s="64"/>
      <c r="I108" s="64"/>
    </row>
    <row r="109" spans="8:9" ht="14.25" customHeight="1">
      <c r="H109" s="64"/>
      <c r="I109" s="64"/>
    </row>
    <row r="110" spans="8:9" ht="14.25" customHeight="1">
      <c r="H110" s="64"/>
      <c r="I110" s="64"/>
    </row>
    <row r="111" spans="8:9" ht="14.25" customHeight="1">
      <c r="H111" s="64"/>
      <c r="I111" s="64"/>
    </row>
    <row r="112" spans="8:9" ht="14.25" customHeight="1">
      <c r="H112" s="64"/>
      <c r="I112" s="64"/>
    </row>
    <row r="113" spans="8:9" ht="14.25" customHeight="1">
      <c r="H113" s="64"/>
      <c r="I113" s="64"/>
    </row>
    <row r="114" spans="8:9" ht="14.25" customHeight="1">
      <c r="H114" s="64"/>
      <c r="I114" s="64"/>
    </row>
    <row r="115" spans="8:9" ht="14.25" customHeight="1">
      <c r="H115" s="64"/>
      <c r="I115" s="64"/>
    </row>
    <row r="116" spans="8:9" ht="14.25" customHeight="1">
      <c r="H116" s="64"/>
      <c r="I116" s="64"/>
    </row>
    <row r="117" spans="8:9" ht="14.25" customHeight="1">
      <c r="H117" s="64"/>
      <c r="I117" s="64"/>
    </row>
    <row r="118" spans="8:9" ht="14.25" customHeight="1">
      <c r="H118" s="64"/>
      <c r="I118" s="64"/>
    </row>
    <row r="119" spans="8:9" ht="14.25" customHeight="1">
      <c r="H119" s="64"/>
      <c r="I119" s="64"/>
    </row>
    <row r="120" spans="8:9" ht="14.25" customHeight="1">
      <c r="H120" s="64"/>
      <c r="I120" s="64"/>
    </row>
    <row r="121" spans="8:9" ht="14.25" customHeight="1">
      <c r="H121" s="64"/>
      <c r="I121" s="64"/>
    </row>
    <row r="122" spans="8:9" ht="14.25" customHeight="1">
      <c r="H122" s="64"/>
      <c r="I122" s="64"/>
    </row>
    <row r="123" spans="8:9" ht="14.25" customHeight="1">
      <c r="H123" s="64"/>
      <c r="I123" s="64"/>
    </row>
    <row r="124" spans="8:9" ht="14.25" customHeight="1">
      <c r="H124" s="64"/>
      <c r="I124" s="64"/>
    </row>
    <row r="125" spans="8:9" ht="14.25" customHeight="1">
      <c r="H125" s="64"/>
      <c r="I125" s="64"/>
    </row>
    <row r="126" spans="8:9" ht="14.25" customHeight="1">
      <c r="H126" s="64"/>
      <c r="I126" s="64"/>
    </row>
    <row r="127" spans="8:9" ht="14.25" customHeight="1">
      <c r="H127" s="64"/>
      <c r="I127" s="64"/>
    </row>
    <row r="128" spans="8:9" ht="14.25" customHeight="1">
      <c r="H128" s="64"/>
      <c r="I128" s="64"/>
    </row>
    <row r="129" spans="8:9" ht="14.25" customHeight="1">
      <c r="H129" s="64"/>
      <c r="I129" s="64"/>
    </row>
    <row r="130" spans="8:9" ht="14.25" customHeight="1">
      <c r="H130" s="64"/>
      <c r="I130" s="64"/>
    </row>
    <row r="131" spans="8:9" ht="14.25" customHeight="1">
      <c r="H131" s="64"/>
      <c r="I131" s="64"/>
    </row>
    <row r="132" spans="8:9" ht="14.25" customHeight="1">
      <c r="H132" s="64"/>
      <c r="I132" s="64"/>
    </row>
    <row r="133" spans="8:9" ht="14.25" customHeight="1">
      <c r="H133" s="64"/>
      <c r="I133" s="64"/>
    </row>
    <row r="134" spans="8:9" ht="14.25" customHeight="1">
      <c r="H134" s="64"/>
      <c r="I134" s="64"/>
    </row>
    <row r="135" spans="8:9" ht="14.25" customHeight="1">
      <c r="H135" s="64"/>
      <c r="I135" s="64"/>
    </row>
    <row r="136" spans="8:9" ht="14.25" customHeight="1">
      <c r="H136" s="64"/>
      <c r="I136" s="64"/>
    </row>
    <row r="137" spans="8:9" ht="14.25" customHeight="1">
      <c r="H137" s="64"/>
      <c r="I137" s="64"/>
    </row>
    <row r="138" spans="8:9" ht="14.25" customHeight="1">
      <c r="H138" s="64"/>
      <c r="I138" s="64"/>
    </row>
    <row r="139" spans="8:9" ht="14.25" customHeight="1">
      <c r="H139" s="64"/>
      <c r="I139" s="64"/>
    </row>
    <row r="140" spans="8:9" ht="14.25" customHeight="1">
      <c r="H140" s="64"/>
      <c r="I140" s="64"/>
    </row>
    <row r="141" spans="8:9" ht="14.25" customHeight="1">
      <c r="H141" s="64"/>
      <c r="I141" s="64"/>
    </row>
    <row r="142" spans="8:9" ht="14.25" customHeight="1">
      <c r="H142" s="64"/>
      <c r="I142" s="64"/>
    </row>
    <row r="143" spans="8:9" ht="14.25" customHeight="1">
      <c r="H143" s="64"/>
      <c r="I143" s="64"/>
    </row>
    <row r="144" spans="8:9" ht="14.25" customHeight="1">
      <c r="H144" s="64"/>
      <c r="I144" s="64"/>
    </row>
    <row r="145" spans="8:9" ht="14.25" customHeight="1">
      <c r="H145" s="64"/>
      <c r="I145" s="64"/>
    </row>
    <row r="146" spans="8:9" ht="14.25" customHeight="1">
      <c r="H146" s="64"/>
      <c r="I146" s="64"/>
    </row>
    <row r="147" spans="8:9" ht="14.25" customHeight="1">
      <c r="H147" s="64"/>
      <c r="I147" s="64"/>
    </row>
    <row r="148" spans="8:9" ht="14.25" customHeight="1">
      <c r="H148" s="64"/>
      <c r="I148" s="64"/>
    </row>
    <row r="149" spans="8:9" ht="14.25" customHeight="1">
      <c r="H149" s="64"/>
      <c r="I149" s="64"/>
    </row>
    <row r="150" spans="8:9" ht="14.25" customHeight="1">
      <c r="H150" s="64"/>
      <c r="I150" s="64"/>
    </row>
    <row r="151" spans="8:9" ht="14.25" customHeight="1">
      <c r="H151" s="64"/>
      <c r="I151" s="64"/>
    </row>
    <row r="152" spans="8:9" ht="14.25" customHeight="1">
      <c r="H152" s="64"/>
      <c r="I152" s="64"/>
    </row>
    <row r="153" spans="8:9" ht="14.25" customHeight="1">
      <c r="H153" s="64"/>
      <c r="I153" s="64"/>
    </row>
    <row r="154" spans="8:9" ht="14.25" customHeight="1">
      <c r="H154" s="64"/>
      <c r="I154" s="64"/>
    </row>
    <row r="155" spans="8:9" ht="14.25" customHeight="1">
      <c r="H155" s="64"/>
      <c r="I155" s="64"/>
    </row>
    <row r="156" spans="8:9" ht="14.25" customHeight="1">
      <c r="H156" s="64"/>
      <c r="I156" s="64"/>
    </row>
    <row r="157" spans="8:9" ht="14.25" customHeight="1">
      <c r="H157" s="64"/>
      <c r="I157" s="64"/>
    </row>
    <row r="158" spans="8:9" ht="14.25" customHeight="1">
      <c r="H158" s="64"/>
      <c r="I158" s="64"/>
    </row>
    <row r="159" spans="8:9" ht="14.25" customHeight="1">
      <c r="H159" s="64"/>
      <c r="I159" s="64"/>
    </row>
    <row r="160" spans="8:9" ht="14.25" customHeight="1">
      <c r="H160" s="64"/>
      <c r="I160" s="64"/>
    </row>
    <row r="161" spans="8:9" ht="14.25" customHeight="1">
      <c r="H161" s="64"/>
      <c r="I161" s="64"/>
    </row>
    <row r="162" spans="8:9" ht="14.25" customHeight="1">
      <c r="H162" s="64"/>
      <c r="I162" s="64"/>
    </row>
    <row r="163" spans="8:9" ht="14.25" customHeight="1">
      <c r="H163" s="64"/>
      <c r="I163" s="64"/>
    </row>
    <row r="164" spans="8:9" ht="14.25" customHeight="1">
      <c r="H164" s="64"/>
      <c r="I164" s="64"/>
    </row>
    <row r="165" spans="8:9" ht="14.25" customHeight="1">
      <c r="H165" s="64"/>
      <c r="I165" s="64"/>
    </row>
    <row r="166" spans="8:9" ht="14.25" customHeight="1">
      <c r="H166" s="64"/>
      <c r="I166" s="64"/>
    </row>
    <row r="167" spans="8:9" ht="14.25" customHeight="1">
      <c r="H167" s="64"/>
      <c r="I167" s="64"/>
    </row>
    <row r="168" spans="8:9" ht="14.25" customHeight="1">
      <c r="H168" s="64"/>
      <c r="I168" s="64"/>
    </row>
    <row r="169" spans="8:9" ht="14.25" customHeight="1">
      <c r="H169" s="64"/>
      <c r="I169" s="64"/>
    </row>
    <row r="170" spans="8:9" ht="14.25" customHeight="1">
      <c r="H170" s="64"/>
      <c r="I170" s="64"/>
    </row>
    <row r="171" spans="8:9" ht="14.25" customHeight="1">
      <c r="H171" s="64"/>
      <c r="I171" s="64"/>
    </row>
    <row r="172" spans="8:9" ht="14.25" customHeight="1">
      <c r="H172" s="64"/>
      <c r="I172" s="64"/>
    </row>
    <row r="173" spans="8:9" ht="14.25" customHeight="1">
      <c r="H173" s="64"/>
      <c r="I173" s="64"/>
    </row>
    <row r="174" spans="8:9" ht="14.25" customHeight="1">
      <c r="H174" s="64"/>
      <c r="I174" s="64"/>
    </row>
    <row r="175" spans="8:9" ht="14.25" customHeight="1">
      <c r="H175" s="64"/>
      <c r="I175" s="64"/>
    </row>
    <row r="176" spans="8:9" ht="14.25" customHeight="1">
      <c r="H176" s="64"/>
      <c r="I176" s="64"/>
    </row>
    <row r="177" spans="8:9" ht="14.25" customHeight="1">
      <c r="H177" s="64"/>
      <c r="I177" s="64"/>
    </row>
    <row r="178" spans="8:9" ht="14.25" customHeight="1">
      <c r="H178" s="64"/>
      <c r="I178" s="64"/>
    </row>
    <row r="179" spans="8:9" ht="14.25" customHeight="1">
      <c r="H179" s="64"/>
      <c r="I179" s="64"/>
    </row>
    <row r="180" spans="8:9" ht="14.25" customHeight="1">
      <c r="H180" s="64"/>
      <c r="I180" s="64"/>
    </row>
    <row r="181" spans="8:9" ht="14.25" customHeight="1">
      <c r="H181" s="64"/>
      <c r="I181" s="64"/>
    </row>
    <row r="182" spans="8:9" ht="14.25" customHeight="1">
      <c r="H182" s="64"/>
      <c r="I182" s="64"/>
    </row>
    <row r="183" spans="8:9" ht="14.25" customHeight="1">
      <c r="H183" s="64"/>
      <c r="I183" s="64"/>
    </row>
    <row r="184" spans="8:9" ht="14.25" customHeight="1">
      <c r="H184" s="64"/>
      <c r="I184" s="64"/>
    </row>
    <row r="185" spans="8:9" ht="14.25" customHeight="1">
      <c r="H185" s="64"/>
      <c r="I185" s="64"/>
    </row>
    <row r="186" spans="8:9" ht="14.25" customHeight="1">
      <c r="H186" s="64"/>
      <c r="I186" s="64"/>
    </row>
    <row r="187" spans="8:9" ht="14.25" customHeight="1">
      <c r="H187" s="64"/>
      <c r="I187" s="64"/>
    </row>
    <row r="188" spans="8:9" ht="14.25" customHeight="1">
      <c r="H188" s="64"/>
      <c r="I188" s="64"/>
    </row>
    <row r="189" spans="8:9" ht="14.25" customHeight="1">
      <c r="H189" s="64"/>
      <c r="I189" s="64"/>
    </row>
    <row r="190" spans="8:9" ht="14.25" customHeight="1">
      <c r="H190" s="64"/>
      <c r="I190" s="64"/>
    </row>
    <row r="191" spans="8:9" ht="14.25" customHeight="1">
      <c r="H191" s="64"/>
      <c r="I191" s="64"/>
    </row>
    <row r="192" spans="8:9" ht="14.25" customHeight="1">
      <c r="H192" s="64"/>
      <c r="I192" s="64"/>
    </row>
    <row r="193" spans="8:9" ht="14.25" customHeight="1">
      <c r="H193" s="64"/>
      <c r="I193" s="64"/>
    </row>
    <row r="194" spans="8:9" ht="14.25" customHeight="1">
      <c r="H194" s="64"/>
      <c r="I194" s="64"/>
    </row>
    <row r="195" spans="8:9" ht="14.25" customHeight="1">
      <c r="H195" s="64"/>
      <c r="I195" s="64"/>
    </row>
    <row r="196" spans="8:9" ht="14.25" customHeight="1">
      <c r="H196" s="64"/>
      <c r="I196" s="64"/>
    </row>
    <row r="197" spans="8:9" ht="14.25" customHeight="1">
      <c r="H197" s="64"/>
      <c r="I197" s="64"/>
    </row>
    <row r="198" spans="8:9" ht="14.25" customHeight="1">
      <c r="H198" s="64"/>
      <c r="I198" s="64"/>
    </row>
    <row r="199" spans="8:9" ht="14.25" customHeight="1">
      <c r="H199" s="64"/>
      <c r="I199" s="64"/>
    </row>
    <row r="200" spans="8:9" ht="14.25" customHeight="1">
      <c r="H200" s="64"/>
      <c r="I200" s="64"/>
    </row>
    <row r="201" spans="8:9" ht="14.25" customHeight="1">
      <c r="H201" s="64"/>
      <c r="I201" s="64"/>
    </row>
    <row r="202" spans="8:9" ht="14.25" customHeight="1">
      <c r="H202" s="64"/>
      <c r="I202" s="64"/>
    </row>
    <row r="203" spans="8:9" ht="14.25" customHeight="1">
      <c r="H203" s="64"/>
      <c r="I203" s="64"/>
    </row>
    <row r="204" spans="8:9" ht="14.25" customHeight="1">
      <c r="H204" s="64"/>
      <c r="I204" s="64"/>
    </row>
    <row r="205" spans="8:9" ht="14.25" customHeight="1">
      <c r="H205" s="64"/>
      <c r="I205" s="64"/>
    </row>
    <row r="206" spans="8:9" ht="14.25" customHeight="1">
      <c r="H206" s="64"/>
      <c r="I206" s="64"/>
    </row>
    <row r="207" spans="8:9" ht="14.25" customHeight="1">
      <c r="H207" s="64"/>
      <c r="I207" s="64"/>
    </row>
    <row r="208" spans="8:9" ht="14.25" customHeight="1">
      <c r="H208" s="64"/>
      <c r="I208" s="64"/>
    </row>
    <row r="209" spans="8:9" ht="14.25" customHeight="1">
      <c r="H209" s="64"/>
      <c r="I209" s="64"/>
    </row>
    <row r="210" spans="8:9" ht="14.25" customHeight="1">
      <c r="H210" s="64"/>
      <c r="I210" s="64"/>
    </row>
    <row r="211" spans="8:9" ht="14.25" customHeight="1">
      <c r="H211" s="64"/>
      <c r="I211" s="64"/>
    </row>
    <row r="212" spans="8:9" ht="14.25" customHeight="1">
      <c r="H212" s="64"/>
      <c r="I212" s="64"/>
    </row>
    <row r="213" spans="8:9" ht="14.25" customHeight="1">
      <c r="H213" s="64"/>
      <c r="I213" s="64"/>
    </row>
    <row r="214" spans="8:9" ht="14.25" customHeight="1">
      <c r="H214" s="64"/>
      <c r="I214" s="64"/>
    </row>
    <row r="215" spans="8:9" ht="14.25" customHeight="1">
      <c r="H215" s="64"/>
      <c r="I215" s="64"/>
    </row>
    <row r="216" spans="8:9" ht="14.25" customHeight="1">
      <c r="H216" s="64"/>
      <c r="I216" s="64"/>
    </row>
    <row r="217" spans="8:9" ht="14.25" customHeight="1">
      <c r="H217" s="64"/>
      <c r="I217" s="64"/>
    </row>
    <row r="218" spans="8:9" ht="14.25" customHeight="1">
      <c r="H218" s="64"/>
      <c r="I218" s="64"/>
    </row>
    <row r="219" spans="8:9" ht="14.25" customHeight="1">
      <c r="H219" s="64"/>
      <c r="I219" s="64"/>
    </row>
    <row r="220" spans="8:9" ht="14.25" customHeight="1">
      <c r="H220" s="64"/>
      <c r="I220" s="64"/>
    </row>
    <row r="221" spans="8:9" ht="14.25" customHeight="1">
      <c r="H221" s="64"/>
      <c r="I221" s="64"/>
    </row>
    <row r="222" spans="8:9" ht="14.25" customHeight="1">
      <c r="H222" s="64"/>
      <c r="I222" s="64"/>
    </row>
    <row r="223" spans="8:9" ht="14.25" customHeight="1">
      <c r="H223" s="64"/>
      <c r="I223" s="64"/>
    </row>
    <row r="224" spans="8:9" ht="14.25" customHeight="1">
      <c r="H224" s="64"/>
      <c r="I224" s="64"/>
    </row>
    <row r="225" spans="8:9" ht="14.25" customHeight="1">
      <c r="H225" s="64"/>
      <c r="I225" s="64"/>
    </row>
    <row r="226" spans="8:9" ht="14.25" customHeight="1">
      <c r="H226" s="64"/>
      <c r="I226" s="64"/>
    </row>
    <row r="227" spans="8:9" ht="14.25" customHeight="1">
      <c r="H227" s="64"/>
      <c r="I227" s="64"/>
    </row>
    <row r="228" spans="8:9" ht="14.25" customHeight="1">
      <c r="H228" s="64"/>
      <c r="I228" s="64"/>
    </row>
    <row r="229" spans="8:9" ht="14.25" customHeight="1">
      <c r="H229" s="64"/>
      <c r="I229" s="64"/>
    </row>
    <row r="230" spans="8:9" ht="14.25" customHeight="1">
      <c r="H230" s="64"/>
      <c r="I230" s="64"/>
    </row>
    <row r="231" spans="8:9" ht="14.25" customHeight="1">
      <c r="H231" s="64"/>
      <c r="I231" s="64"/>
    </row>
    <row r="232" spans="8:9" ht="14.25" customHeight="1">
      <c r="H232" s="64"/>
      <c r="I232" s="64"/>
    </row>
    <row r="233" spans="8:9" ht="14.25" customHeight="1">
      <c r="H233" s="64"/>
      <c r="I233" s="64"/>
    </row>
    <row r="234" spans="8:9" ht="14.25" customHeight="1">
      <c r="H234" s="64"/>
      <c r="I234" s="64"/>
    </row>
    <row r="235" spans="8:9" ht="14.25" customHeight="1">
      <c r="H235" s="64"/>
      <c r="I235" s="64"/>
    </row>
    <row r="236" spans="8:9" ht="14.25" customHeight="1">
      <c r="H236" s="64"/>
      <c r="I236" s="64"/>
    </row>
    <row r="237" spans="8:9" ht="14.25" customHeight="1">
      <c r="H237" s="64"/>
      <c r="I237" s="64"/>
    </row>
    <row r="238" spans="8:9" ht="14.25" customHeight="1">
      <c r="H238" s="64"/>
      <c r="I238" s="64"/>
    </row>
    <row r="239" spans="8:9" ht="14.25" customHeight="1">
      <c r="H239" s="64"/>
      <c r="I239" s="64"/>
    </row>
    <row r="240" spans="8:9" ht="14.25" customHeight="1">
      <c r="H240" s="64"/>
      <c r="I240" s="64"/>
    </row>
    <row r="241" spans="8:9" ht="14.25" customHeight="1">
      <c r="H241" s="64"/>
      <c r="I241" s="64"/>
    </row>
    <row r="242" spans="8:9" ht="14.25" customHeight="1">
      <c r="H242" s="64"/>
      <c r="I242" s="64"/>
    </row>
    <row r="243" spans="8:9" ht="14.25" customHeight="1">
      <c r="H243" s="64"/>
      <c r="I243" s="64"/>
    </row>
    <row r="244" spans="8:9" ht="14.25" customHeight="1">
      <c r="H244" s="64"/>
      <c r="I244" s="64"/>
    </row>
    <row r="245" spans="8:9" ht="14.25" customHeight="1">
      <c r="H245" s="64"/>
      <c r="I245" s="64"/>
    </row>
    <row r="246" spans="8:9" ht="14.25" customHeight="1">
      <c r="H246" s="64"/>
      <c r="I246" s="64"/>
    </row>
    <row r="247" spans="8:9" ht="14.25" customHeight="1">
      <c r="H247" s="64"/>
      <c r="I247" s="64"/>
    </row>
    <row r="248" spans="8:9" ht="14.25" customHeight="1">
      <c r="H248" s="64"/>
      <c r="I248" s="64"/>
    </row>
    <row r="249" spans="8:9" ht="14.25" customHeight="1">
      <c r="H249" s="64"/>
      <c r="I249" s="64"/>
    </row>
    <row r="250" spans="8:9" ht="14.25" customHeight="1">
      <c r="H250" s="64"/>
      <c r="I250" s="64"/>
    </row>
    <row r="251" spans="8:9" ht="14.25" customHeight="1">
      <c r="H251" s="64"/>
      <c r="I251" s="64"/>
    </row>
    <row r="252" spans="8:9" ht="14.25" customHeight="1">
      <c r="H252" s="64"/>
      <c r="I252" s="64"/>
    </row>
    <row r="253" spans="8:9" ht="14.25" customHeight="1">
      <c r="H253" s="64"/>
      <c r="I253" s="64"/>
    </row>
    <row r="254" spans="8:9" ht="14.25" customHeight="1">
      <c r="H254" s="64"/>
      <c r="I254" s="64"/>
    </row>
    <row r="255" spans="8:9" ht="14.25" customHeight="1">
      <c r="H255" s="64"/>
      <c r="I255" s="64"/>
    </row>
    <row r="256" spans="8:9" ht="14.25" customHeight="1">
      <c r="H256" s="64"/>
      <c r="I256" s="64"/>
    </row>
    <row r="257" spans="8:9" ht="14.25" customHeight="1">
      <c r="H257" s="64"/>
      <c r="I257" s="64"/>
    </row>
    <row r="258" spans="8:9" ht="14.25" customHeight="1">
      <c r="H258" s="64"/>
      <c r="I258" s="64"/>
    </row>
    <row r="259" spans="8:9" ht="14.25" customHeight="1">
      <c r="H259" s="64"/>
      <c r="I259" s="64"/>
    </row>
    <row r="260" spans="8:9" ht="14.25" customHeight="1">
      <c r="H260" s="64"/>
      <c r="I260" s="64"/>
    </row>
    <row r="261" spans="8:9" ht="14.25" customHeight="1">
      <c r="H261" s="64"/>
      <c r="I261" s="64"/>
    </row>
    <row r="262" spans="8:9" ht="14.25" customHeight="1">
      <c r="H262" s="64"/>
      <c r="I262" s="64"/>
    </row>
    <row r="263" spans="8:9" ht="14.25" customHeight="1">
      <c r="H263" s="64"/>
      <c r="I263" s="64"/>
    </row>
    <row r="264" spans="8:9" ht="14.25" customHeight="1">
      <c r="H264" s="64"/>
      <c r="I264" s="64"/>
    </row>
    <row r="265" spans="8:9" ht="14.25" customHeight="1">
      <c r="H265" s="64"/>
      <c r="I265" s="64"/>
    </row>
    <row r="266" spans="8:9" ht="14.25" customHeight="1">
      <c r="H266" s="64"/>
      <c r="I266" s="64"/>
    </row>
    <row r="267" spans="8:9" ht="14.25" customHeight="1">
      <c r="H267" s="64"/>
      <c r="I267" s="64"/>
    </row>
    <row r="268" spans="8:9" ht="14.25" customHeight="1">
      <c r="H268" s="64"/>
      <c r="I268" s="64"/>
    </row>
    <row r="269" spans="8:9" ht="14.25" customHeight="1">
      <c r="H269" s="64"/>
      <c r="I269" s="64"/>
    </row>
    <row r="270" spans="8:9" ht="14.25" customHeight="1">
      <c r="H270" s="64"/>
      <c r="I270" s="64"/>
    </row>
    <row r="271" spans="8:9" ht="14.25" customHeight="1">
      <c r="H271" s="64"/>
      <c r="I271" s="64"/>
    </row>
    <row r="272" spans="8:9" ht="14.25" customHeight="1">
      <c r="H272" s="64"/>
      <c r="I272" s="64"/>
    </row>
    <row r="273" spans="8:9" ht="14.25" customHeight="1">
      <c r="H273" s="64"/>
      <c r="I273" s="64"/>
    </row>
    <row r="274" spans="8:9" ht="14.25" customHeight="1">
      <c r="H274" s="64"/>
      <c r="I274" s="64"/>
    </row>
    <row r="275" spans="8:9" ht="14.25" customHeight="1">
      <c r="H275" s="64"/>
      <c r="I275" s="64"/>
    </row>
    <row r="276" spans="8:9" ht="14.25" customHeight="1">
      <c r="H276" s="64"/>
      <c r="I276" s="64"/>
    </row>
    <row r="277" spans="8:9" ht="14.25" customHeight="1">
      <c r="H277" s="64"/>
      <c r="I277" s="64"/>
    </row>
    <row r="278" spans="8:9" ht="14.25" customHeight="1">
      <c r="H278" s="64"/>
      <c r="I278" s="64"/>
    </row>
    <row r="279" spans="8:9" ht="14.25" customHeight="1">
      <c r="H279" s="64"/>
      <c r="I279" s="64"/>
    </row>
    <row r="280" spans="8:9" ht="14.25" customHeight="1">
      <c r="H280" s="64"/>
      <c r="I280" s="64"/>
    </row>
    <row r="281" spans="8:9" ht="14.25" customHeight="1">
      <c r="H281" s="64"/>
      <c r="I281" s="64"/>
    </row>
    <row r="282" spans="8:9" ht="14.25" customHeight="1">
      <c r="H282" s="64"/>
      <c r="I282" s="64"/>
    </row>
    <row r="283" spans="8:9" ht="14.25" customHeight="1">
      <c r="H283" s="64"/>
      <c r="I283" s="64"/>
    </row>
    <row r="284" spans="8:9" ht="14.25" customHeight="1">
      <c r="H284" s="64"/>
      <c r="I284" s="64"/>
    </row>
    <row r="285" spans="8:9" ht="14.25" customHeight="1">
      <c r="H285" s="64"/>
      <c r="I285" s="64"/>
    </row>
    <row r="286" spans="8:9" ht="14.25" customHeight="1">
      <c r="H286" s="64"/>
      <c r="I286" s="64"/>
    </row>
    <row r="287" spans="8:9" ht="14.25" customHeight="1">
      <c r="H287" s="64"/>
      <c r="I287" s="64"/>
    </row>
    <row r="288" spans="8:9" ht="14.25" customHeight="1">
      <c r="H288" s="64"/>
      <c r="I288" s="64"/>
    </row>
    <row r="289" spans="8:9" ht="14.25" customHeight="1">
      <c r="H289" s="64"/>
      <c r="I289" s="64"/>
    </row>
    <row r="290" spans="8:9" ht="14.25" customHeight="1">
      <c r="H290" s="64"/>
      <c r="I290" s="64"/>
    </row>
    <row r="291" spans="8:9" ht="14.25" customHeight="1">
      <c r="H291" s="64"/>
      <c r="I291" s="64"/>
    </row>
    <row r="292" spans="8:9" ht="14.25" customHeight="1">
      <c r="H292" s="64"/>
      <c r="I292" s="64"/>
    </row>
    <row r="293" spans="8:9" ht="14.25" customHeight="1">
      <c r="H293" s="64"/>
      <c r="I293" s="64"/>
    </row>
    <row r="294" spans="8:9" ht="14.25" customHeight="1">
      <c r="H294" s="64"/>
      <c r="I294" s="64"/>
    </row>
    <row r="295" spans="8:9" ht="14.25" customHeight="1">
      <c r="H295" s="64"/>
      <c r="I295" s="64"/>
    </row>
    <row r="296" spans="8:9" ht="14.25" customHeight="1">
      <c r="H296" s="64"/>
      <c r="I296" s="64"/>
    </row>
    <row r="297" spans="8:9" ht="14.25" customHeight="1">
      <c r="H297" s="64"/>
      <c r="I297" s="64"/>
    </row>
    <row r="298" spans="8:9" ht="14.25" customHeight="1">
      <c r="H298" s="64"/>
      <c r="I298" s="64"/>
    </row>
    <row r="299" spans="8:9" ht="14.25" customHeight="1">
      <c r="H299" s="64"/>
      <c r="I299" s="64"/>
    </row>
    <row r="300" spans="8:9" ht="14.25" customHeight="1">
      <c r="H300" s="64"/>
      <c r="I300" s="64"/>
    </row>
    <row r="301" spans="8:9" ht="14.25" customHeight="1">
      <c r="H301" s="64"/>
      <c r="I301" s="64"/>
    </row>
    <row r="302" spans="8:9" ht="14.25" customHeight="1">
      <c r="H302" s="64"/>
      <c r="I302" s="64"/>
    </row>
    <row r="303" spans="8:9" ht="14.25" customHeight="1">
      <c r="H303" s="64"/>
      <c r="I303" s="64"/>
    </row>
    <row r="304" spans="8:9" ht="14.25" customHeight="1">
      <c r="H304" s="64"/>
      <c r="I304" s="64"/>
    </row>
    <row r="305" spans="8:9" ht="14.25" customHeight="1">
      <c r="H305" s="64"/>
      <c r="I305" s="64"/>
    </row>
    <row r="306" spans="8:9" ht="14.25" customHeight="1">
      <c r="H306" s="64"/>
      <c r="I306" s="64"/>
    </row>
    <row r="307" spans="8:9" ht="14.25" customHeight="1">
      <c r="H307" s="64"/>
      <c r="I307" s="64"/>
    </row>
    <row r="308" spans="8:9" ht="14.25" customHeight="1">
      <c r="H308" s="64"/>
      <c r="I308" s="64"/>
    </row>
    <row r="309" spans="8:9" ht="14.25" customHeight="1">
      <c r="H309" s="64"/>
      <c r="I309" s="64"/>
    </row>
    <row r="310" spans="8:9" ht="14.25" customHeight="1">
      <c r="H310" s="64"/>
      <c r="I310" s="64"/>
    </row>
    <row r="311" spans="8:9" ht="14.25" customHeight="1">
      <c r="H311" s="64"/>
      <c r="I311" s="64"/>
    </row>
    <row r="312" spans="8:9" ht="14.25" customHeight="1">
      <c r="H312" s="64"/>
      <c r="I312" s="64"/>
    </row>
    <row r="313" spans="8:9" ht="14.25" customHeight="1">
      <c r="H313" s="64"/>
      <c r="I313" s="64"/>
    </row>
    <row r="314" spans="8:9" ht="14.25" customHeight="1">
      <c r="H314" s="64"/>
      <c r="I314" s="64"/>
    </row>
    <row r="315" spans="8:9" ht="14.25" customHeight="1">
      <c r="H315" s="64"/>
      <c r="I315" s="64"/>
    </row>
    <row r="316" spans="8:9" ht="14.25" customHeight="1">
      <c r="H316" s="64"/>
      <c r="I316" s="64"/>
    </row>
    <row r="317" spans="8:9" ht="14.25" customHeight="1">
      <c r="H317" s="64"/>
      <c r="I317" s="64"/>
    </row>
    <row r="318" spans="8:9" ht="14.25" customHeight="1">
      <c r="H318" s="64"/>
      <c r="I318" s="64"/>
    </row>
    <row r="319" spans="8:9" ht="14.25" customHeight="1">
      <c r="H319" s="64"/>
      <c r="I319" s="64"/>
    </row>
    <row r="320" spans="8:9" ht="14.25" customHeight="1">
      <c r="H320" s="64"/>
      <c r="I320" s="64"/>
    </row>
    <row r="321" spans="8:9" ht="14.25" customHeight="1">
      <c r="H321" s="64"/>
      <c r="I321" s="64"/>
    </row>
    <row r="322" spans="8:9" ht="14.25" customHeight="1">
      <c r="H322" s="64"/>
      <c r="I322" s="64"/>
    </row>
    <row r="323" spans="8:9" ht="14.25" customHeight="1">
      <c r="H323" s="64"/>
      <c r="I323" s="64"/>
    </row>
    <row r="324" spans="8:9" ht="14.25" customHeight="1">
      <c r="H324" s="64"/>
      <c r="I324" s="64"/>
    </row>
    <row r="325" spans="8:9" ht="14.25" customHeight="1">
      <c r="H325" s="64"/>
      <c r="I325" s="64"/>
    </row>
    <row r="326" spans="8:9" ht="14.25" customHeight="1">
      <c r="H326" s="64"/>
      <c r="I326" s="64"/>
    </row>
    <row r="327" spans="8:9" ht="14.25" customHeight="1">
      <c r="H327" s="64"/>
      <c r="I327" s="64"/>
    </row>
    <row r="328" spans="8:9" ht="14.25" customHeight="1">
      <c r="H328" s="64"/>
      <c r="I328" s="64"/>
    </row>
    <row r="329" spans="8:9" ht="14.25" customHeight="1">
      <c r="H329" s="64"/>
      <c r="I329" s="64"/>
    </row>
    <row r="330" spans="8:9" ht="14.25" customHeight="1">
      <c r="H330" s="64"/>
      <c r="I330" s="64"/>
    </row>
    <row r="331" spans="8:9" ht="14.25" customHeight="1">
      <c r="H331" s="64"/>
      <c r="I331" s="64"/>
    </row>
    <row r="332" spans="8:9" ht="14.25" customHeight="1">
      <c r="H332" s="64"/>
      <c r="I332" s="64"/>
    </row>
    <row r="333" spans="8:9" ht="14.25" customHeight="1">
      <c r="H333" s="64"/>
      <c r="I333" s="64"/>
    </row>
    <row r="334" spans="8:9" ht="14.25" customHeight="1">
      <c r="H334" s="64"/>
      <c r="I334" s="64"/>
    </row>
    <row r="335" spans="8:9" ht="14.25" customHeight="1">
      <c r="H335" s="64"/>
      <c r="I335" s="64"/>
    </row>
    <row r="336" spans="8:9" ht="14.25" customHeight="1">
      <c r="H336" s="64"/>
      <c r="I336" s="64"/>
    </row>
    <row r="337" spans="8:9" ht="14.25" customHeight="1">
      <c r="H337" s="64"/>
      <c r="I337" s="64"/>
    </row>
    <row r="338" spans="8:9" ht="14.25" customHeight="1">
      <c r="H338" s="64"/>
      <c r="I338" s="64"/>
    </row>
    <row r="339" spans="8:9" ht="14.25" customHeight="1">
      <c r="H339" s="64"/>
      <c r="I339" s="64"/>
    </row>
    <row r="340" spans="8:9" ht="14.25" customHeight="1">
      <c r="H340" s="64"/>
      <c r="I340" s="64"/>
    </row>
    <row r="341" spans="8:9" ht="14.25" customHeight="1">
      <c r="H341" s="64"/>
      <c r="I341" s="64"/>
    </row>
    <row r="342" spans="8:9" ht="14.25" customHeight="1">
      <c r="H342" s="64"/>
      <c r="I342" s="64"/>
    </row>
    <row r="343" spans="8:9" ht="14.25" customHeight="1">
      <c r="H343" s="64"/>
      <c r="I343" s="64"/>
    </row>
    <row r="344" spans="8:9" ht="14.25" customHeight="1">
      <c r="H344" s="64"/>
      <c r="I344" s="64"/>
    </row>
    <row r="345" spans="8:9" ht="14.25" customHeight="1">
      <c r="H345" s="64"/>
      <c r="I345" s="64"/>
    </row>
    <row r="346" spans="8:9" ht="14.25" customHeight="1">
      <c r="H346" s="64"/>
      <c r="I346" s="64"/>
    </row>
    <row r="347" spans="8:9" ht="14.25" customHeight="1">
      <c r="H347" s="64"/>
      <c r="I347" s="64"/>
    </row>
    <row r="348" spans="8:9" ht="14.25" customHeight="1">
      <c r="H348" s="64"/>
      <c r="I348" s="64"/>
    </row>
    <row r="349" spans="8:9" ht="14.25" customHeight="1">
      <c r="H349" s="64"/>
      <c r="I349" s="64"/>
    </row>
    <row r="350" spans="8:9" ht="14.25" customHeight="1">
      <c r="H350" s="64"/>
      <c r="I350" s="64"/>
    </row>
    <row r="351" spans="8:9" ht="14.25" customHeight="1">
      <c r="H351" s="64"/>
      <c r="I351" s="64"/>
    </row>
    <row r="352" spans="8:9" ht="14.25" customHeight="1">
      <c r="H352" s="64"/>
      <c r="I352" s="64"/>
    </row>
    <row r="353" spans="8:9" ht="14.25" customHeight="1">
      <c r="H353" s="64"/>
      <c r="I353" s="64"/>
    </row>
    <row r="354" spans="8:9" ht="14.25" customHeight="1">
      <c r="H354" s="64"/>
      <c r="I354" s="64"/>
    </row>
    <row r="355" spans="8:9" ht="14.25" customHeight="1">
      <c r="H355" s="64"/>
      <c r="I355" s="64"/>
    </row>
    <row r="356" spans="8:9" ht="14.25" customHeight="1">
      <c r="H356" s="64"/>
      <c r="I356" s="64"/>
    </row>
    <row r="357" spans="8:9" ht="14.25" customHeight="1">
      <c r="H357" s="64"/>
      <c r="I357" s="64"/>
    </row>
    <row r="358" spans="8:9" ht="14.25" customHeight="1">
      <c r="H358" s="64"/>
      <c r="I358" s="64"/>
    </row>
    <row r="359" spans="8:9" ht="14.25" customHeight="1">
      <c r="H359" s="64"/>
      <c r="I359" s="64"/>
    </row>
    <row r="360" spans="8:9" ht="14.25" customHeight="1">
      <c r="H360" s="64"/>
      <c r="I360" s="64"/>
    </row>
    <row r="361" spans="8:9" ht="14.25" customHeight="1">
      <c r="H361" s="64"/>
      <c r="I361" s="64"/>
    </row>
    <row r="362" spans="8:9" ht="14.25" customHeight="1">
      <c r="H362" s="64"/>
      <c r="I362" s="64"/>
    </row>
    <row r="363" spans="8:9" ht="14.25" customHeight="1">
      <c r="H363" s="64"/>
      <c r="I363" s="64"/>
    </row>
    <row r="364" spans="8:9" ht="14.25" customHeight="1">
      <c r="H364" s="64"/>
      <c r="I364" s="64"/>
    </row>
    <row r="365" spans="8:9" ht="14.25" customHeight="1">
      <c r="H365" s="64"/>
      <c r="I365" s="64"/>
    </row>
    <row r="366" spans="8:9" ht="14.25" customHeight="1">
      <c r="H366" s="64"/>
      <c r="I366" s="64"/>
    </row>
    <row r="367" spans="8:9" ht="14.25" customHeight="1">
      <c r="H367" s="64"/>
      <c r="I367" s="64"/>
    </row>
    <row r="368" spans="8:9" ht="14.25" customHeight="1">
      <c r="H368" s="64"/>
      <c r="I368" s="64"/>
    </row>
    <row r="369" spans="8:9" ht="14.25" customHeight="1">
      <c r="H369" s="64"/>
      <c r="I369" s="64"/>
    </row>
    <row r="370" spans="8:9" ht="14.25" customHeight="1">
      <c r="H370" s="64"/>
      <c r="I370" s="64"/>
    </row>
    <row r="371" spans="8:9" ht="14.25" customHeight="1">
      <c r="H371" s="64"/>
      <c r="I371" s="64"/>
    </row>
    <row r="372" spans="8:9" ht="14.25" customHeight="1">
      <c r="H372" s="64"/>
      <c r="I372" s="64"/>
    </row>
    <row r="373" spans="8:9" ht="14.25" customHeight="1">
      <c r="H373" s="64"/>
      <c r="I373" s="64"/>
    </row>
    <row r="374" spans="8:9" ht="14.25" customHeight="1">
      <c r="H374" s="64"/>
      <c r="I374" s="64"/>
    </row>
    <row r="375" spans="8:9" ht="14.25" customHeight="1">
      <c r="H375" s="64"/>
      <c r="I375" s="64"/>
    </row>
    <row r="376" spans="8:9" ht="14.25" customHeight="1">
      <c r="H376" s="64"/>
      <c r="I376" s="64"/>
    </row>
    <row r="377" spans="8:9" ht="14.25" customHeight="1">
      <c r="H377" s="64"/>
      <c r="I377" s="64"/>
    </row>
    <row r="378" spans="8:9" ht="14.25" customHeight="1">
      <c r="H378" s="64"/>
      <c r="I378" s="64"/>
    </row>
    <row r="379" spans="8:9" ht="14.25" customHeight="1">
      <c r="H379" s="64"/>
      <c r="I379" s="64"/>
    </row>
    <row r="380" spans="8:9" ht="14.25" customHeight="1">
      <c r="H380" s="64"/>
      <c r="I380" s="64"/>
    </row>
    <row r="381" spans="8:9" ht="14.25" customHeight="1">
      <c r="H381" s="64"/>
      <c r="I381" s="64"/>
    </row>
    <row r="382" spans="8:9" ht="14.25" customHeight="1">
      <c r="H382" s="64"/>
      <c r="I382" s="64"/>
    </row>
    <row r="383" spans="8:9" ht="14.25" customHeight="1">
      <c r="H383" s="64"/>
      <c r="I383" s="64"/>
    </row>
    <row r="384" spans="8:9" ht="14.25" customHeight="1">
      <c r="H384" s="64"/>
      <c r="I384" s="64"/>
    </row>
    <row r="385" spans="8:9" ht="14.25" customHeight="1">
      <c r="H385" s="64"/>
      <c r="I385" s="64"/>
    </row>
    <row r="386" spans="8:9" ht="14.25" customHeight="1">
      <c r="H386" s="64"/>
      <c r="I386" s="64"/>
    </row>
    <row r="387" spans="8:9" ht="14.25" customHeight="1">
      <c r="H387" s="64"/>
      <c r="I387" s="64"/>
    </row>
    <row r="388" spans="8:9" ht="14.25" customHeight="1">
      <c r="H388" s="64"/>
      <c r="I388" s="64"/>
    </row>
    <row r="389" spans="8:9" ht="14.25" customHeight="1">
      <c r="H389" s="64"/>
      <c r="I389" s="64"/>
    </row>
    <row r="390" spans="8:9" ht="14.25" customHeight="1">
      <c r="H390" s="64"/>
      <c r="I390" s="64"/>
    </row>
    <row r="391" spans="8:9" ht="14.25" customHeight="1">
      <c r="H391" s="64"/>
      <c r="I391" s="64"/>
    </row>
    <row r="392" spans="8:9" ht="14.25" customHeight="1">
      <c r="H392" s="64"/>
      <c r="I392" s="64"/>
    </row>
    <row r="393" spans="8:9" ht="14.25" customHeight="1">
      <c r="H393" s="64"/>
      <c r="I393" s="64"/>
    </row>
    <row r="394" spans="8:9" ht="14.25" customHeight="1">
      <c r="H394" s="64"/>
      <c r="I394" s="64"/>
    </row>
    <row r="395" spans="8:9" ht="14.25" customHeight="1">
      <c r="H395" s="64"/>
      <c r="I395" s="64"/>
    </row>
    <row r="396" spans="8:9" ht="14.25" customHeight="1">
      <c r="H396" s="64"/>
      <c r="I396" s="64"/>
    </row>
    <row r="397" spans="8:9" ht="14.25" customHeight="1">
      <c r="H397" s="64"/>
      <c r="I397" s="64"/>
    </row>
    <row r="398" spans="8:9" ht="14.25" customHeight="1">
      <c r="H398" s="64"/>
      <c r="I398" s="64"/>
    </row>
    <row r="399" spans="8:9" ht="14.25" customHeight="1">
      <c r="H399" s="64"/>
      <c r="I399" s="64"/>
    </row>
    <row r="400" spans="8:9" ht="14.25" customHeight="1">
      <c r="H400" s="64"/>
      <c r="I400" s="64"/>
    </row>
    <row r="401" spans="8:9" ht="14.25" customHeight="1">
      <c r="H401" s="64"/>
      <c r="I401" s="64"/>
    </row>
    <row r="402" spans="8:9" ht="14.25" customHeight="1">
      <c r="H402" s="64"/>
      <c r="I402" s="64"/>
    </row>
    <row r="403" spans="8:9" ht="14.25" customHeight="1">
      <c r="H403" s="64"/>
      <c r="I403" s="64"/>
    </row>
    <row r="404" spans="8:9" ht="14.25" customHeight="1">
      <c r="H404" s="64"/>
      <c r="I404" s="64"/>
    </row>
    <row r="405" spans="8:9" ht="14.25" customHeight="1">
      <c r="H405" s="64"/>
      <c r="I405" s="64"/>
    </row>
    <row r="406" spans="8:9" ht="14.25" customHeight="1">
      <c r="H406" s="64"/>
      <c r="I406" s="64"/>
    </row>
    <row r="407" spans="8:9" ht="14.25" customHeight="1">
      <c r="H407" s="64"/>
      <c r="I407" s="64"/>
    </row>
    <row r="408" spans="8:9" ht="14.25" customHeight="1">
      <c r="H408" s="64"/>
      <c r="I408" s="64"/>
    </row>
    <row r="409" spans="8:9" ht="14.25" customHeight="1">
      <c r="H409" s="64"/>
      <c r="I409" s="64"/>
    </row>
    <row r="410" spans="8:9" ht="14.25" customHeight="1">
      <c r="H410" s="64"/>
      <c r="I410" s="64"/>
    </row>
    <row r="411" spans="8:9" ht="14.25" customHeight="1">
      <c r="H411" s="64"/>
      <c r="I411" s="64"/>
    </row>
    <row r="412" spans="8:9" ht="14.25" customHeight="1">
      <c r="H412" s="64"/>
      <c r="I412" s="64"/>
    </row>
    <row r="413" spans="8:9" ht="14.25" customHeight="1">
      <c r="H413" s="64"/>
      <c r="I413" s="64"/>
    </row>
    <row r="414" spans="8:9" ht="14.25" customHeight="1">
      <c r="H414" s="64"/>
      <c r="I414" s="64"/>
    </row>
    <row r="415" spans="8:9" ht="14.25" customHeight="1">
      <c r="H415" s="64"/>
      <c r="I415" s="64"/>
    </row>
    <row r="416" spans="8:9" ht="14.25" customHeight="1">
      <c r="H416" s="64"/>
      <c r="I416" s="64"/>
    </row>
    <row r="417" spans="8:9" ht="14.25" customHeight="1">
      <c r="H417" s="64"/>
      <c r="I417" s="64"/>
    </row>
    <row r="418" spans="8:9" ht="14.25" customHeight="1">
      <c r="H418" s="64"/>
      <c r="I418" s="64"/>
    </row>
    <row r="419" spans="8:9" ht="14.25" customHeight="1">
      <c r="H419" s="64"/>
      <c r="I419" s="64"/>
    </row>
    <row r="420" spans="8:9" ht="14.25" customHeight="1">
      <c r="H420" s="64"/>
      <c r="I420" s="64"/>
    </row>
    <row r="421" spans="8:9" ht="14.25" customHeight="1">
      <c r="H421" s="64"/>
      <c r="I421" s="64"/>
    </row>
    <row r="422" spans="8:9" ht="14.25" customHeight="1">
      <c r="H422" s="64"/>
      <c r="I422" s="64"/>
    </row>
    <row r="423" spans="8:9" ht="14.25" customHeight="1">
      <c r="H423" s="64"/>
      <c r="I423" s="64"/>
    </row>
    <row r="424" spans="8:9" ht="14.25" customHeight="1">
      <c r="H424" s="64"/>
      <c r="I424" s="64"/>
    </row>
    <row r="425" spans="8:9" ht="14.25" customHeight="1">
      <c r="H425" s="64"/>
      <c r="I425" s="64"/>
    </row>
    <row r="426" spans="8:9" ht="14.25" customHeight="1">
      <c r="H426" s="64"/>
      <c r="I426" s="64"/>
    </row>
    <row r="427" spans="8:9" ht="14.25" customHeight="1">
      <c r="H427" s="64"/>
      <c r="I427" s="64"/>
    </row>
    <row r="428" spans="8:9" ht="14.25" customHeight="1">
      <c r="H428" s="64"/>
      <c r="I428" s="64"/>
    </row>
    <row r="429" spans="8:9" ht="14.25" customHeight="1">
      <c r="H429" s="64"/>
      <c r="I429" s="64"/>
    </row>
    <row r="430" spans="8:9" ht="14.25" customHeight="1">
      <c r="H430" s="64"/>
      <c r="I430" s="64"/>
    </row>
    <row r="431" spans="8:9" ht="14.25" customHeight="1">
      <c r="H431" s="64"/>
      <c r="I431" s="64"/>
    </row>
    <row r="432" spans="8:9" ht="14.25" customHeight="1">
      <c r="H432" s="64"/>
      <c r="I432" s="64"/>
    </row>
    <row r="433" spans="8:9" ht="14.25" customHeight="1">
      <c r="H433" s="64"/>
      <c r="I433" s="64"/>
    </row>
    <row r="434" spans="8:9" ht="14.25" customHeight="1">
      <c r="H434" s="64"/>
      <c r="I434" s="64"/>
    </row>
    <row r="435" spans="8:9" ht="14.25" customHeight="1">
      <c r="H435" s="64"/>
      <c r="I435" s="64"/>
    </row>
    <row r="436" spans="8:9" ht="14.25" customHeight="1">
      <c r="H436" s="64"/>
      <c r="I436" s="64"/>
    </row>
    <row r="437" spans="8:9" ht="14.25" customHeight="1">
      <c r="H437" s="64"/>
      <c r="I437" s="64"/>
    </row>
    <row r="438" spans="8:9" ht="14.25" customHeight="1">
      <c r="H438" s="64"/>
      <c r="I438" s="64"/>
    </row>
    <row r="439" spans="8:9" ht="14.25" customHeight="1">
      <c r="H439" s="64"/>
      <c r="I439" s="64"/>
    </row>
    <row r="440" spans="8:9" ht="14.25" customHeight="1">
      <c r="H440" s="64"/>
      <c r="I440" s="64"/>
    </row>
    <row r="441" spans="8:9" ht="14.25" customHeight="1">
      <c r="H441" s="64"/>
      <c r="I441" s="64"/>
    </row>
    <row r="442" spans="8:9" ht="14.25" customHeight="1">
      <c r="H442" s="64"/>
      <c r="I442" s="64"/>
    </row>
    <row r="443" spans="8:9" ht="14.25" customHeight="1">
      <c r="H443" s="64"/>
      <c r="I443" s="64"/>
    </row>
    <row r="444" spans="8:9" ht="14.25" customHeight="1">
      <c r="H444" s="64"/>
      <c r="I444" s="64"/>
    </row>
    <row r="445" spans="8:9" ht="14.25" customHeight="1">
      <c r="H445" s="64"/>
      <c r="I445" s="64"/>
    </row>
    <row r="446" spans="8:9" ht="14.25" customHeight="1">
      <c r="H446" s="64"/>
      <c r="I446" s="64"/>
    </row>
    <row r="447" spans="8:9" ht="14.25" customHeight="1">
      <c r="H447" s="64"/>
      <c r="I447" s="64"/>
    </row>
    <row r="448" spans="8:9" ht="14.25" customHeight="1">
      <c r="H448" s="64"/>
      <c r="I448" s="64"/>
    </row>
    <row r="449" spans="8:9" ht="14.25" customHeight="1">
      <c r="H449" s="64"/>
      <c r="I449" s="64"/>
    </row>
    <row r="450" spans="8:9" ht="14.25" customHeight="1">
      <c r="H450" s="64"/>
      <c r="I450" s="64"/>
    </row>
    <row r="451" spans="8:9" ht="14.25" customHeight="1">
      <c r="H451" s="64"/>
      <c r="I451" s="64"/>
    </row>
    <row r="452" spans="8:9" ht="14.25" customHeight="1">
      <c r="H452" s="64"/>
      <c r="I452" s="64"/>
    </row>
    <row r="453" spans="8:9" ht="14.25" customHeight="1">
      <c r="H453" s="64"/>
      <c r="I453" s="64"/>
    </row>
    <row r="454" spans="8:9" ht="14.25" customHeight="1">
      <c r="H454" s="64"/>
      <c r="I454" s="64"/>
    </row>
    <row r="455" spans="8:9" ht="14.25" customHeight="1">
      <c r="H455" s="64"/>
      <c r="I455" s="64"/>
    </row>
    <row r="456" spans="8:9" ht="14.25" customHeight="1">
      <c r="H456" s="64"/>
      <c r="I456" s="64"/>
    </row>
    <row r="457" spans="8:9" ht="14.25" customHeight="1">
      <c r="H457" s="64"/>
      <c r="I457" s="64"/>
    </row>
    <row r="458" spans="8:9" ht="14.25" customHeight="1">
      <c r="H458" s="64"/>
      <c r="I458" s="64"/>
    </row>
    <row r="459" spans="8:9" ht="14.25" customHeight="1">
      <c r="H459" s="64"/>
      <c r="I459" s="64"/>
    </row>
    <row r="460" spans="8:9" ht="14.25" customHeight="1">
      <c r="H460" s="64"/>
      <c r="I460" s="64"/>
    </row>
    <row r="461" spans="8:9" ht="14.25" customHeight="1">
      <c r="H461" s="64"/>
      <c r="I461" s="64"/>
    </row>
    <row r="462" spans="8:9" ht="14.25" customHeight="1">
      <c r="H462" s="64"/>
      <c r="I462" s="64"/>
    </row>
    <row r="463" spans="8:9" ht="14.25" customHeight="1">
      <c r="H463" s="64"/>
      <c r="I463" s="64"/>
    </row>
    <row r="464" spans="8:9" ht="14.25" customHeight="1">
      <c r="H464" s="64"/>
      <c r="I464" s="64"/>
    </row>
    <row r="465" spans="8:9" ht="14.25" customHeight="1">
      <c r="H465" s="64"/>
      <c r="I465" s="64"/>
    </row>
    <row r="466" spans="8:9" ht="14.25" customHeight="1">
      <c r="H466" s="64"/>
      <c r="I466" s="64"/>
    </row>
    <row r="467" spans="8:9" ht="14.25" customHeight="1">
      <c r="H467" s="64"/>
      <c r="I467" s="64"/>
    </row>
    <row r="468" spans="8:9" ht="14.25" customHeight="1">
      <c r="H468" s="64"/>
      <c r="I468" s="64"/>
    </row>
    <row r="469" spans="8:9" ht="14.25" customHeight="1">
      <c r="H469" s="64"/>
      <c r="I469" s="64"/>
    </row>
    <row r="470" spans="8:9" ht="14.25" customHeight="1">
      <c r="H470" s="64"/>
      <c r="I470" s="64"/>
    </row>
    <row r="471" spans="8:9" ht="14.25" customHeight="1">
      <c r="H471" s="64"/>
      <c r="I471" s="64"/>
    </row>
    <row r="472" spans="8:9" ht="14.25" customHeight="1">
      <c r="H472" s="64"/>
      <c r="I472" s="64"/>
    </row>
    <row r="473" spans="8:9" ht="14.25" customHeight="1">
      <c r="H473" s="64"/>
      <c r="I473" s="64"/>
    </row>
    <row r="474" spans="8:9" ht="14.25" customHeight="1">
      <c r="H474" s="64"/>
      <c r="I474" s="64"/>
    </row>
    <row r="475" spans="8:9" ht="14.25" customHeight="1">
      <c r="H475" s="64"/>
      <c r="I475" s="64"/>
    </row>
    <row r="476" spans="8:9" ht="14.25" customHeight="1">
      <c r="H476" s="64"/>
      <c r="I476" s="64"/>
    </row>
    <row r="477" spans="8:9" ht="14.25" customHeight="1">
      <c r="H477" s="64"/>
      <c r="I477" s="64"/>
    </row>
    <row r="478" spans="8:9" ht="14.25" customHeight="1">
      <c r="H478" s="64"/>
      <c r="I478" s="64"/>
    </row>
    <row r="479" spans="8:9" ht="14.25" customHeight="1">
      <c r="H479" s="64"/>
      <c r="I479" s="64"/>
    </row>
    <row r="480" spans="8:9" ht="14.25" customHeight="1">
      <c r="H480" s="64"/>
      <c r="I480" s="64"/>
    </row>
    <row r="481" spans="8:9" ht="14.25" customHeight="1">
      <c r="H481" s="64"/>
      <c r="I481" s="64"/>
    </row>
    <row r="482" spans="8:9" ht="14.25" customHeight="1">
      <c r="H482" s="64"/>
      <c r="I482" s="64"/>
    </row>
    <row r="483" spans="8:9" ht="14.25" customHeight="1">
      <c r="H483" s="64"/>
      <c r="I483" s="64"/>
    </row>
    <row r="484" spans="8:9" ht="14.25" customHeight="1">
      <c r="H484" s="64"/>
      <c r="I484" s="64"/>
    </row>
    <row r="485" spans="8:9" ht="14.25" customHeight="1">
      <c r="H485" s="64"/>
      <c r="I485" s="64"/>
    </row>
    <row r="486" spans="8:9" ht="14.25" customHeight="1">
      <c r="H486" s="64"/>
      <c r="I486" s="64"/>
    </row>
    <row r="487" spans="8:9" ht="14.25" customHeight="1">
      <c r="H487" s="64"/>
      <c r="I487" s="64"/>
    </row>
    <row r="488" spans="8:9" ht="14.25" customHeight="1">
      <c r="H488" s="64"/>
      <c r="I488" s="64"/>
    </row>
    <row r="489" spans="8:9" ht="14.25" customHeight="1">
      <c r="H489" s="64"/>
      <c r="I489" s="64"/>
    </row>
    <row r="490" spans="8:9" ht="14.25" customHeight="1">
      <c r="H490" s="64"/>
      <c r="I490" s="64"/>
    </row>
    <row r="491" spans="8:9" ht="14.25" customHeight="1">
      <c r="H491" s="64"/>
      <c r="I491" s="64"/>
    </row>
    <row r="492" spans="8:9" ht="14.25" customHeight="1">
      <c r="H492" s="64"/>
      <c r="I492" s="64"/>
    </row>
    <row r="493" spans="8:9" ht="14.25" customHeight="1">
      <c r="H493" s="64"/>
      <c r="I493" s="64"/>
    </row>
    <row r="494" spans="8:9" ht="14.25" customHeight="1">
      <c r="H494" s="64"/>
      <c r="I494" s="64"/>
    </row>
    <row r="495" spans="8:9" ht="14.25" customHeight="1">
      <c r="H495" s="64"/>
      <c r="I495" s="64"/>
    </row>
    <row r="496" spans="8:9" ht="14.25" customHeight="1">
      <c r="H496" s="64"/>
      <c r="I496" s="64"/>
    </row>
    <row r="497" spans="8:9" ht="14.25" customHeight="1">
      <c r="H497" s="64"/>
      <c r="I497" s="64"/>
    </row>
    <row r="498" spans="8:9" ht="14.25" customHeight="1">
      <c r="H498" s="64"/>
      <c r="I498" s="64"/>
    </row>
    <row r="499" spans="8:9" ht="14.25" customHeight="1">
      <c r="H499" s="64"/>
      <c r="I499" s="64"/>
    </row>
    <row r="500" spans="8:9" ht="14.25" customHeight="1">
      <c r="H500" s="64"/>
      <c r="I500" s="64"/>
    </row>
    <row r="501" spans="8:9" ht="14.25" customHeight="1">
      <c r="H501" s="64"/>
      <c r="I501" s="64"/>
    </row>
    <row r="502" spans="8:9" ht="14.25" customHeight="1">
      <c r="H502" s="64"/>
      <c r="I502" s="64"/>
    </row>
    <row r="503" spans="8:9" ht="14.25" customHeight="1">
      <c r="H503" s="64"/>
      <c r="I503" s="64"/>
    </row>
    <row r="504" spans="8:9" ht="14.25" customHeight="1">
      <c r="H504" s="64"/>
      <c r="I504" s="64"/>
    </row>
    <row r="505" spans="8:9" ht="14.25" customHeight="1">
      <c r="H505" s="64"/>
      <c r="I505" s="64"/>
    </row>
    <row r="506" spans="8:9" ht="14.25" customHeight="1">
      <c r="H506" s="64"/>
      <c r="I506" s="64"/>
    </row>
    <row r="507" spans="8:9" ht="14.25" customHeight="1">
      <c r="H507" s="64"/>
      <c r="I507" s="64"/>
    </row>
    <row r="508" spans="8:9" ht="14.25" customHeight="1">
      <c r="H508" s="64"/>
      <c r="I508" s="64"/>
    </row>
    <row r="509" spans="8:9" ht="14.25" customHeight="1">
      <c r="H509" s="64"/>
      <c r="I509" s="64"/>
    </row>
    <row r="510" spans="8:9" ht="14.25" customHeight="1">
      <c r="H510" s="64"/>
      <c r="I510" s="64"/>
    </row>
    <row r="511" spans="8:9" ht="14.25" customHeight="1">
      <c r="H511" s="64"/>
      <c r="I511" s="64"/>
    </row>
    <row r="512" spans="8:9" ht="14.25" customHeight="1">
      <c r="H512" s="64"/>
      <c r="I512" s="64"/>
    </row>
    <row r="513" spans="8:9" ht="14.25" customHeight="1">
      <c r="H513" s="64"/>
      <c r="I513" s="64"/>
    </row>
    <row r="514" spans="8:9" ht="14.25" customHeight="1">
      <c r="H514" s="64"/>
      <c r="I514" s="64"/>
    </row>
    <row r="515" spans="8:9" ht="14.25" customHeight="1">
      <c r="H515" s="64"/>
      <c r="I515" s="64"/>
    </row>
    <row r="516" spans="8:9" ht="14.25" customHeight="1">
      <c r="H516" s="64"/>
      <c r="I516" s="64"/>
    </row>
    <row r="517" spans="8:9" ht="14.25" customHeight="1">
      <c r="H517" s="64"/>
      <c r="I517" s="64"/>
    </row>
    <row r="518" spans="8:9" ht="14.25" customHeight="1">
      <c r="H518" s="64"/>
      <c r="I518" s="64"/>
    </row>
    <row r="519" spans="8:9" ht="14.25" customHeight="1">
      <c r="H519" s="64"/>
      <c r="I519" s="64"/>
    </row>
    <row r="520" spans="8:9" ht="14.25" customHeight="1">
      <c r="H520" s="64"/>
      <c r="I520" s="64"/>
    </row>
    <row r="521" spans="8:9" ht="14.25" customHeight="1">
      <c r="H521" s="64"/>
      <c r="I521" s="64"/>
    </row>
    <row r="522" spans="8:9" ht="14.25" customHeight="1">
      <c r="H522" s="64"/>
      <c r="I522" s="64"/>
    </row>
    <row r="523" spans="8:9" ht="14.25" customHeight="1">
      <c r="H523" s="64"/>
      <c r="I523" s="64"/>
    </row>
    <row r="524" spans="8:9" ht="14.25" customHeight="1">
      <c r="H524" s="64"/>
      <c r="I524" s="64"/>
    </row>
    <row r="525" spans="8:9" ht="14.25" customHeight="1">
      <c r="H525" s="64"/>
      <c r="I525" s="64"/>
    </row>
    <row r="526" spans="8:9" ht="14.25" customHeight="1">
      <c r="H526" s="64"/>
      <c r="I526" s="64"/>
    </row>
    <row r="527" spans="8:9" ht="14.25" customHeight="1">
      <c r="H527" s="64"/>
      <c r="I527" s="64"/>
    </row>
    <row r="528" spans="8:9" ht="14.25" customHeight="1">
      <c r="H528" s="64"/>
      <c r="I528" s="64"/>
    </row>
    <row r="529" spans="8:9" ht="14.25" customHeight="1">
      <c r="H529" s="64"/>
      <c r="I529" s="64"/>
    </row>
    <row r="530" spans="8:9" ht="14.25" customHeight="1">
      <c r="H530" s="64"/>
      <c r="I530" s="64"/>
    </row>
    <row r="531" spans="8:9" ht="14.25" customHeight="1">
      <c r="H531" s="64"/>
      <c r="I531" s="64"/>
    </row>
    <row r="532" spans="8:9" ht="14.25" customHeight="1">
      <c r="H532" s="64"/>
      <c r="I532" s="64"/>
    </row>
    <row r="533" spans="8:9" ht="14.25" customHeight="1">
      <c r="H533" s="64"/>
      <c r="I533" s="64"/>
    </row>
    <row r="534" spans="8:9" ht="14.25" customHeight="1">
      <c r="H534" s="64"/>
      <c r="I534" s="64"/>
    </row>
    <row r="535" spans="8:9" ht="14.25" customHeight="1">
      <c r="H535" s="64"/>
      <c r="I535" s="64"/>
    </row>
    <row r="536" spans="8:9" ht="14.25" customHeight="1">
      <c r="H536" s="64"/>
      <c r="I536" s="64"/>
    </row>
    <row r="537" spans="8:9" ht="14.25" customHeight="1">
      <c r="H537" s="64"/>
      <c r="I537" s="64"/>
    </row>
    <row r="538" spans="8:9" ht="14.25" customHeight="1">
      <c r="H538" s="64"/>
      <c r="I538" s="64"/>
    </row>
    <row r="539" spans="8:9" ht="14.25" customHeight="1">
      <c r="H539" s="64"/>
      <c r="I539" s="64"/>
    </row>
    <row r="540" spans="8:9" ht="14.25" customHeight="1">
      <c r="H540" s="64"/>
      <c r="I540" s="64"/>
    </row>
    <row r="541" spans="8:9" ht="14.25" customHeight="1">
      <c r="H541" s="64"/>
      <c r="I541" s="64"/>
    </row>
    <row r="542" spans="8:9" ht="14.25" customHeight="1">
      <c r="H542" s="64"/>
      <c r="I542" s="64"/>
    </row>
    <row r="543" spans="8:9" ht="14.25" customHeight="1">
      <c r="H543" s="64"/>
      <c r="I543" s="64"/>
    </row>
    <row r="544" spans="8:9" ht="14.25" customHeight="1">
      <c r="H544" s="64"/>
      <c r="I544" s="64"/>
    </row>
    <row r="545" spans="8:9" ht="14.25" customHeight="1">
      <c r="H545" s="64"/>
      <c r="I545" s="64"/>
    </row>
    <row r="546" spans="8:9" ht="14.25" customHeight="1">
      <c r="H546" s="64"/>
      <c r="I546" s="64"/>
    </row>
    <row r="547" spans="8:9" ht="14.25" customHeight="1">
      <c r="H547" s="64"/>
      <c r="I547" s="64"/>
    </row>
    <row r="548" spans="8:9" ht="14.25" customHeight="1">
      <c r="H548" s="64"/>
      <c r="I548" s="64"/>
    </row>
    <row r="549" spans="8:9" ht="14.25" customHeight="1">
      <c r="H549" s="64"/>
      <c r="I549" s="64"/>
    </row>
    <row r="550" spans="8:9" ht="14.25" customHeight="1">
      <c r="H550" s="64"/>
      <c r="I550" s="64"/>
    </row>
    <row r="551" spans="8:9" ht="14.25" customHeight="1">
      <c r="H551" s="64"/>
      <c r="I551" s="64"/>
    </row>
    <row r="552" spans="8:9" ht="14.25" customHeight="1">
      <c r="H552" s="64"/>
      <c r="I552" s="64"/>
    </row>
    <row r="553" spans="8:9" ht="14.25" customHeight="1">
      <c r="H553" s="64"/>
      <c r="I553" s="64"/>
    </row>
    <row r="554" spans="8:9" ht="14.25" customHeight="1">
      <c r="H554" s="64"/>
      <c r="I554" s="64"/>
    </row>
    <row r="555" spans="8:9" ht="14.25" customHeight="1">
      <c r="H555" s="64"/>
      <c r="I555" s="64"/>
    </row>
    <row r="556" spans="8:9" ht="14.25" customHeight="1">
      <c r="H556" s="64"/>
      <c r="I556" s="64"/>
    </row>
    <row r="557" spans="8:9" ht="14.25" customHeight="1">
      <c r="H557" s="64"/>
      <c r="I557" s="64"/>
    </row>
    <row r="558" spans="8:9" ht="14.25" customHeight="1">
      <c r="H558" s="64"/>
      <c r="I558" s="64"/>
    </row>
    <row r="559" spans="8:9" ht="14.25" customHeight="1">
      <c r="H559" s="64"/>
      <c r="I559" s="64"/>
    </row>
    <row r="560" spans="8:9" ht="14.25" customHeight="1">
      <c r="H560" s="64"/>
      <c r="I560" s="64"/>
    </row>
    <row r="561" spans="8:9" ht="14.25" customHeight="1">
      <c r="H561" s="64"/>
      <c r="I561" s="64"/>
    </row>
    <row r="562" spans="8:9" ht="14.25" customHeight="1">
      <c r="H562" s="64"/>
      <c r="I562" s="64"/>
    </row>
    <row r="563" spans="8:9" ht="14.25" customHeight="1">
      <c r="H563" s="64"/>
      <c r="I563" s="64"/>
    </row>
    <row r="564" spans="8:9" ht="14.25" customHeight="1">
      <c r="H564" s="64"/>
      <c r="I564" s="64"/>
    </row>
    <row r="565" spans="8:9" ht="14.25" customHeight="1">
      <c r="H565" s="64"/>
      <c r="I565" s="64"/>
    </row>
    <row r="566" spans="8:9" ht="14.25" customHeight="1">
      <c r="H566" s="64"/>
      <c r="I566" s="64"/>
    </row>
    <row r="567" spans="8:9" ht="14.25" customHeight="1">
      <c r="H567" s="64"/>
      <c r="I567" s="64"/>
    </row>
    <row r="568" spans="8:9" ht="14.25" customHeight="1">
      <c r="H568" s="64"/>
      <c r="I568" s="64"/>
    </row>
    <row r="569" spans="8:9" ht="14.25" customHeight="1">
      <c r="H569" s="64"/>
      <c r="I569" s="64"/>
    </row>
    <row r="570" spans="8:9" ht="14.25" customHeight="1">
      <c r="H570" s="64"/>
      <c r="I570" s="64"/>
    </row>
    <row r="571" spans="8:9" ht="14.25" customHeight="1">
      <c r="H571" s="64"/>
      <c r="I571" s="64"/>
    </row>
    <row r="572" spans="8:9" ht="14.25" customHeight="1">
      <c r="H572" s="64"/>
      <c r="I572" s="64"/>
    </row>
    <row r="573" spans="8:9" ht="14.25" customHeight="1">
      <c r="H573" s="64"/>
      <c r="I573" s="64"/>
    </row>
    <row r="574" spans="8:9" ht="14.25" customHeight="1">
      <c r="H574" s="64"/>
      <c r="I574" s="64"/>
    </row>
    <row r="575" spans="8:9" ht="14.25" customHeight="1">
      <c r="H575" s="64"/>
      <c r="I575" s="64"/>
    </row>
    <row r="576" spans="8:9" ht="14.25" customHeight="1">
      <c r="H576" s="64"/>
      <c r="I576" s="64"/>
    </row>
    <row r="577" spans="8:9" ht="14.25" customHeight="1">
      <c r="H577" s="64"/>
      <c r="I577" s="64"/>
    </row>
    <row r="578" spans="8:9" ht="14.25" customHeight="1">
      <c r="H578" s="64"/>
      <c r="I578" s="64"/>
    </row>
    <row r="579" spans="8:9" ht="14.25" customHeight="1">
      <c r="H579" s="64"/>
      <c r="I579" s="64"/>
    </row>
    <row r="580" spans="8:9" ht="14.25" customHeight="1">
      <c r="H580" s="64"/>
      <c r="I580" s="64"/>
    </row>
    <row r="581" spans="8:9" ht="14.25" customHeight="1">
      <c r="H581" s="64"/>
      <c r="I581" s="64"/>
    </row>
    <row r="582" spans="8:9" ht="14.25" customHeight="1">
      <c r="H582" s="64"/>
      <c r="I582" s="64"/>
    </row>
    <row r="583" spans="8:9" ht="14.25" customHeight="1">
      <c r="H583" s="64"/>
      <c r="I583" s="64"/>
    </row>
    <row r="584" spans="8:9" ht="14.25" customHeight="1">
      <c r="H584" s="64"/>
      <c r="I584" s="64"/>
    </row>
    <row r="585" spans="8:9" ht="14.25" customHeight="1">
      <c r="H585" s="64"/>
      <c r="I585" s="64"/>
    </row>
    <row r="586" spans="8:9" ht="14.25" customHeight="1">
      <c r="H586" s="64"/>
      <c r="I586" s="64"/>
    </row>
    <row r="587" spans="8:9" ht="14.25" customHeight="1">
      <c r="H587" s="64"/>
      <c r="I587" s="64"/>
    </row>
    <row r="588" spans="8:9" ht="14.25" customHeight="1">
      <c r="H588" s="64"/>
      <c r="I588" s="64"/>
    </row>
    <row r="589" spans="8:9" ht="14.25" customHeight="1">
      <c r="H589" s="64"/>
      <c r="I589" s="64"/>
    </row>
    <row r="590" spans="8:9" ht="14.25" customHeight="1">
      <c r="H590" s="64"/>
      <c r="I590" s="64"/>
    </row>
    <row r="591" spans="8:9" ht="14.25" customHeight="1">
      <c r="H591" s="64"/>
      <c r="I591" s="64"/>
    </row>
    <row r="592" spans="8:9" ht="14.25" customHeight="1">
      <c r="H592" s="64"/>
      <c r="I592" s="64"/>
    </row>
    <row r="593" spans="8:9" ht="14.25" customHeight="1">
      <c r="H593" s="64"/>
      <c r="I593" s="64"/>
    </row>
    <row r="594" spans="8:9" ht="14.25" customHeight="1">
      <c r="H594" s="64"/>
      <c r="I594" s="64"/>
    </row>
    <row r="595" spans="8:9" ht="14.25" customHeight="1">
      <c r="H595" s="64"/>
      <c r="I595" s="64"/>
    </row>
    <row r="596" spans="8:9" ht="14.25" customHeight="1">
      <c r="H596" s="64"/>
      <c r="I596" s="64"/>
    </row>
    <row r="597" spans="8:9" ht="14.25" customHeight="1">
      <c r="H597" s="64"/>
      <c r="I597" s="64"/>
    </row>
    <row r="598" spans="8:9" ht="14.25" customHeight="1">
      <c r="H598" s="64"/>
      <c r="I598" s="64"/>
    </row>
    <row r="599" spans="8:9" ht="14.25" customHeight="1">
      <c r="H599" s="64"/>
      <c r="I599" s="64"/>
    </row>
    <row r="600" spans="8:9" ht="14.25" customHeight="1">
      <c r="H600" s="64"/>
      <c r="I600" s="64"/>
    </row>
    <row r="601" spans="8:9" ht="14.25" customHeight="1">
      <c r="H601" s="64"/>
      <c r="I601" s="64"/>
    </row>
    <row r="602" spans="8:9" ht="14.25" customHeight="1">
      <c r="H602" s="64"/>
      <c r="I602" s="64"/>
    </row>
    <row r="603" spans="8:9" ht="14.25" customHeight="1">
      <c r="H603" s="64"/>
      <c r="I603" s="64"/>
    </row>
    <row r="604" spans="8:9" ht="14.25" customHeight="1">
      <c r="H604" s="64"/>
      <c r="I604" s="64"/>
    </row>
    <row r="605" spans="8:9" ht="14.25" customHeight="1">
      <c r="H605" s="64"/>
      <c r="I605" s="64"/>
    </row>
    <row r="606" spans="8:9" ht="14.25" customHeight="1">
      <c r="H606" s="64"/>
      <c r="I606" s="64"/>
    </row>
    <row r="607" spans="8:9" ht="14.25" customHeight="1">
      <c r="H607" s="64"/>
      <c r="I607" s="64"/>
    </row>
    <row r="608" spans="8:9" ht="14.25" customHeight="1">
      <c r="H608" s="64"/>
      <c r="I608" s="64"/>
    </row>
    <row r="609" spans="8:9" ht="14.25" customHeight="1">
      <c r="H609" s="64"/>
      <c r="I609" s="64"/>
    </row>
    <row r="610" spans="8:9" ht="14.25" customHeight="1">
      <c r="H610" s="64"/>
      <c r="I610" s="64"/>
    </row>
    <row r="611" spans="8:9" ht="14.25" customHeight="1">
      <c r="H611" s="64"/>
      <c r="I611" s="64"/>
    </row>
    <row r="612" spans="8:9" ht="14.25" customHeight="1">
      <c r="H612" s="64"/>
      <c r="I612" s="64"/>
    </row>
    <row r="613" spans="8:9" ht="14.25" customHeight="1">
      <c r="H613" s="64"/>
      <c r="I613" s="64"/>
    </row>
    <row r="614" spans="8:9" ht="14.25" customHeight="1">
      <c r="H614" s="64"/>
      <c r="I614" s="64"/>
    </row>
    <row r="615" spans="8:9" ht="14.25" customHeight="1">
      <c r="H615" s="64"/>
      <c r="I615" s="64"/>
    </row>
    <row r="616" spans="8:9" ht="14.25" customHeight="1">
      <c r="H616" s="64"/>
      <c r="I616" s="64"/>
    </row>
    <row r="617" spans="8:9" ht="14.25" customHeight="1">
      <c r="H617" s="64"/>
      <c r="I617" s="64"/>
    </row>
    <row r="618" spans="8:9" ht="14.25" customHeight="1">
      <c r="H618" s="64"/>
      <c r="I618" s="64"/>
    </row>
    <row r="619" spans="8:9" ht="14.25" customHeight="1">
      <c r="H619" s="64"/>
      <c r="I619" s="64"/>
    </row>
    <row r="620" spans="8:9" ht="14.25" customHeight="1">
      <c r="H620" s="64"/>
      <c r="I620" s="64"/>
    </row>
    <row r="621" spans="8:9" ht="14.25" customHeight="1">
      <c r="H621" s="64"/>
      <c r="I621" s="64"/>
    </row>
    <row r="622" spans="8:9" ht="14.25" customHeight="1">
      <c r="H622" s="64"/>
      <c r="I622" s="64"/>
    </row>
    <row r="623" spans="8:9" ht="14.25" customHeight="1">
      <c r="H623" s="64"/>
      <c r="I623" s="64"/>
    </row>
    <row r="624" spans="8:9" ht="14.25" customHeight="1">
      <c r="H624" s="64"/>
      <c r="I624" s="64"/>
    </row>
    <row r="625" spans="8:9" ht="14.25" customHeight="1">
      <c r="H625" s="64"/>
      <c r="I625" s="64"/>
    </row>
    <row r="626" spans="8:9" ht="14.25" customHeight="1">
      <c r="H626" s="64"/>
      <c r="I626" s="64"/>
    </row>
    <row r="627" spans="8:9" ht="14.25" customHeight="1">
      <c r="H627" s="64"/>
      <c r="I627" s="64"/>
    </row>
    <row r="628" spans="8:9" ht="14.25" customHeight="1">
      <c r="H628" s="64"/>
      <c r="I628" s="64"/>
    </row>
    <row r="629" spans="8:9" ht="14.25" customHeight="1">
      <c r="H629" s="64"/>
      <c r="I629" s="64"/>
    </row>
    <row r="630" spans="8:9" ht="14.25" customHeight="1">
      <c r="H630" s="64"/>
      <c r="I630" s="64"/>
    </row>
    <row r="631" spans="8:9" ht="14.25" customHeight="1">
      <c r="H631" s="64"/>
      <c r="I631" s="64"/>
    </row>
    <row r="632" spans="8:9" ht="14.25" customHeight="1">
      <c r="H632" s="64"/>
      <c r="I632" s="64"/>
    </row>
    <row r="633" spans="8:9" ht="14.25" customHeight="1">
      <c r="H633" s="64"/>
      <c r="I633" s="64"/>
    </row>
    <row r="634" spans="8:9" ht="14.25" customHeight="1">
      <c r="H634" s="64"/>
      <c r="I634" s="64"/>
    </row>
    <row r="635" spans="8:9" ht="14.25" customHeight="1">
      <c r="H635" s="64"/>
      <c r="I635" s="64"/>
    </row>
    <row r="636" spans="8:9" ht="14.25" customHeight="1">
      <c r="H636" s="64"/>
      <c r="I636" s="64"/>
    </row>
    <row r="637" spans="8:9" ht="14.25" customHeight="1">
      <c r="H637" s="64"/>
      <c r="I637" s="64"/>
    </row>
    <row r="638" spans="8:9" ht="14.25" customHeight="1">
      <c r="H638" s="64"/>
      <c r="I638" s="64"/>
    </row>
    <row r="639" spans="8:9" ht="14.25" customHeight="1">
      <c r="H639" s="64"/>
      <c r="I639" s="64"/>
    </row>
    <row r="640" spans="8:9" ht="14.25" customHeight="1">
      <c r="H640" s="64"/>
      <c r="I640" s="64"/>
    </row>
    <row r="641" spans="8:9" ht="14.25" customHeight="1">
      <c r="H641" s="64"/>
      <c r="I641" s="64"/>
    </row>
    <row r="642" spans="8:9" ht="14.25" customHeight="1">
      <c r="H642" s="64"/>
      <c r="I642" s="64"/>
    </row>
    <row r="643" spans="8:9" ht="14.25" customHeight="1">
      <c r="H643" s="64"/>
      <c r="I643" s="64"/>
    </row>
    <row r="644" spans="8:9" ht="14.25" customHeight="1">
      <c r="H644" s="64"/>
      <c r="I644" s="64"/>
    </row>
    <row r="645" spans="8:9" ht="14.25" customHeight="1">
      <c r="H645" s="64"/>
      <c r="I645" s="64"/>
    </row>
    <row r="646" spans="8:9" ht="14.25" customHeight="1">
      <c r="H646" s="64"/>
      <c r="I646" s="64"/>
    </row>
    <row r="647" spans="8:9" ht="14.25" customHeight="1">
      <c r="H647" s="64"/>
      <c r="I647" s="64"/>
    </row>
    <row r="648" spans="8:9" ht="14.25" customHeight="1">
      <c r="H648" s="64"/>
      <c r="I648" s="64"/>
    </row>
    <row r="649" spans="8:9" ht="14.25" customHeight="1">
      <c r="H649" s="64"/>
      <c r="I649" s="64"/>
    </row>
    <row r="650" spans="8:9" ht="14.25" customHeight="1">
      <c r="H650" s="64"/>
      <c r="I650" s="64"/>
    </row>
    <row r="651" spans="8:9" ht="14.25" customHeight="1">
      <c r="H651" s="64"/>
      <c r="I651" s="64"/>
    </row>
    <row r="652" spans="8:9" ht="14.25" customHeight="1">
      <c r="H652" s="64"/>
      <c r="I652" s="64"/>
    </row>
    <row r="653" spans="8:9" ht="14.25" customHeight="1">
      <c r="H653" s="64"/>
      <c r="I653" s="64"/>
    </row>
    <row r="654" spans="8:9" ht="14.25" customHeight="1">
      <c r="H654" s="64"/>
      <c r="I654" s="64"/>
    </row>
    <row r="655" spans="8:9" ht="14.25" customHeight="1">
      <c r="H655" s="64"/>
      <c r="I655" s="64"/>
    </row>
    <row r="656" spans="8:9" ht="14.25" customHeight="1">
      <c r="H656" s="64"/>
      <c r="I656" s="64"/>
    </row>
    <row r="657" spans="8:9" ht="14.25" customHeight="1">
      <c r="H657" s="64"/>
      <c r="I657" s="64"/>
    </row>
    <row r="658" spans="8:9" ht="14.25" customHeight="1">
      <c r="H658" s="64"/>
      <c r="I658" s="64"/>
    </row>
    <row r="659" spans="8:9" ht="14.25" customHeight="1">
      <c r="H659" s="64"/>
      <c r="I659" s="64"/>
    </row>
    <row r="660" spans="8:9" ht="14.25" customHeight="1">
      <c r="H660" s="64"/>
      <c r="I660" s="64"/>
    </row>
    <row r="661" spans="8:9" ht="14.25" customHeight="1">
      <c r="H661" s="64"/>
      <c r="I661" s="64"/>
    </row>
    <row r="662" spans="8:9" ht="14.25" customHeight="1">
      <c r="H662" s="64"/>
      <c r="I662" s="64"/>
    </row>
    <row r="663" spans="8:9" ht="14.25" customHeight="1">
      <c r="H663" s="64"/>
      <c r="I663" s="64"/>
    </row>
    <row r="664" spans="8:9" ht="14.25" customHeight="1">
      <c r="H664" s="64"/>
      <c r="I664" s="64"/>
    </row>
    <row r="665" spans="8:9" ht="14.25" customHeight="1">
      <c r="H665" s="64"/>
      <c r="I665" s="64"/>
    </row>
    <row r="666" spans="8:9" ht="14.25" customHeight="1">
      <c r="H666" s="64"/>
      <c r="I666" s="64"/>
    </row>
    <row r="667" spans="8:9" ht="14.25" customHeight="1">
      <c r="H667" s="64"/>
      <c r="I667" s="64"/>
    </row>
    <row r="668" spans="8:9" ht="14.25" customHeight="1">
      <c r="H668" s="64"/>
      <c r="I668" s="64"/>
    </row>
    <row r="669" spans="8:9" ht="14.25" customHeight="1">
      <c r="H669" s="64"/>
      <c r="I669" s="64"/>
    </row>
    <row r="670" spans="8:9" ht="14.25" customHeight="1">
      <c r="H670" s="64"/>
      <c r="I670" s="64"/>
    </row>
    <row r="671" spans="8:9" ht="14.25" customHeight="1">
      <c r="H671" s="64"/>
      <c r="I671" s="64"/>
    </row>
    <row r="672" spans="8:9" ht="14.25" customHeight="1">
      <c r="H672" s="64"/>
      <c r="I672" s="64"/>
    </row>
    <row r="673" spans="8:9" ht="14.25" customHeight="1">
      <c r="H673" s="64"/>
      <c r="I673" s="64"/>
    </row>
    <row r="674" spans="8:9" ht="14.25" customHeight="1">
      <c r="H674" s="64"/>
      <c r="I674" s="64"/>
    </row>
    <row r="675" spans="8:9" ht="14.25" customHeight="1">
      <c r="H675" s="64"/>
      <c r="I675" s="64"/>
    </row>
    <row r="676" spans="8:9" ht="14.25" customHeight="1">
      <c r="H676" s="64"/>
      <c r="I676" s="64"/>
    </row>
    <row r="677" spans="8:9" ht="14.25" customHeight="1">
      <c r="H677" s="64"/>
      <c r="I677" s="64"/>
    </row>
    <row r="678" spans="8:9" ht="14.25" customHeight="1">
      <c r="H678" s="64"/>
      <c r="I678" s="64"/>
    </row>
    <row r="679" spans="8:9" ht="14.25" customHeight="1">
      <c r="H679" s="64"/>
      <c r="I679" s="64"/>
    </row>
    <row r="680" spans="8:9" ht="14.25" customHeight="1">
      <c r="H680" s="64"/>
      <c r="I680" s="64"/>
    </row>
    <row r="681" spans="8:9" ht="14.25" customHeight="1">
      <c r="H681" s="64"/>
      <c r="I681" s="64"/>
    </row>
    <row r="682" spans="8:9" ht="14.25" customHeight="1">
      <c r="H682" s="64"/>
      <c r="I682" s="64"/>
    </row>
    <row r="683" spans="8:9" ht="14.25" customHeight="1">
      <c r="H683" s="64"/>
      <c r="I683" s="64"/>
    </row>
    <row r="684" spans="8:9" ht="14.25" customHeight="1">
      <c r="H684" s="64"/>
      <c r="I684" s="64"/>
    </row>
    <row r="685" spans="8:9" ht="14.25" customHeight="1">
      <c r="H685" s="64"/>
      <c r="I685" s="64"/>
    </row>
    <row r="686" spans="8:9" ht="14.25" customHeight="1">
      <c r="H686" s="64"/>
      <c r="I686" s="64"/>
    </row>
    <row r="687" spans="8:9" ht="14.25" customHeight="1">
      <c r="H687" s="64"/>
      <c r="I687" s="64"/>
    </row>
    <row r="688" spans="8:9" ht="14.25" customHeight="1">
      <c r="H688" s="64"/>
      <c r="I688" s="64"/>
    </row>
    <row r="689" spans="8:9" ht="14.25" customHeight="1">
      <c r="H689" s="64"/>
      <c r="I689" s="64"/>
    </row>
    <row r="690" spans="8:9" ht="14.25" customHeight="1">
      <c r="H690" s="64"/>
      <c r="I690" s="64"/>
    </row>
    <row r="691" spans="8:9" ht="14.25" customHeight="1">
      <c r="H691" s="64"/>
      <c r="I691" s="64"/>
    </row>
    <row r="692" spans="8:9" ht="14.25" customHeight="1">
      <c r="H692" s="64"/>
      <c r="I692" s="64"/>
    </row>
    <row r="693" spans="8:9" ht="14.25" customHeight="1">
      <c r="H693" s="64"/>
      <c r="I693" s="64"/>
    </row>
    <row r="694" spans="8:9" ht="14.25" customHeight="1">
      <c r="H694" s="64"/>
      <c r="I694" s="64"/>
    </row>
    <row r="695" spans="8:9" ht="14.25" customHeight="1">
      <c r="H695" s="64"/>
      <c r="I695" s="64"/>
    </row>
    <row r="696" spans="8:9" ht="14.25" customHeight="1">
      <c r="H696" s="64"/>
      <c r="I696" s="64"/>
    </row>
    <row r="697" spans="8:9" ht="14.25" customHeight="1">
      <c r="H697" s="64"/>
      <c r="I697" s="64"/>
    </row>
    <row r="698" spans="8:9" ht="14.25" customHeight="1">
      <c r="H698" s="64"/>
      <c r="I698" s="64"/>
    </row>
    <row r="699" spans="8:9" ht="14.25" customHeight="1">
      <c r="H699" s="64"/>
      <c r="I699" s="64"/>
    </row>
    <row r="700" spans="8:9" ht="14.25" customHeight="1">
      <c r="H700" s="64"/>
      <c r="I700" s="64"/>
    </row>
    <row r="701" spans="8:9" ht="14.25" customHeight="1">
      <c r="H701" s="64"/>
      <c r="I701" s="64"/>
    </row>
    <row r="702" spans="8:9" ht="14.25" customHeight="1">
      <c r="H702" s="64"/>
      <c r="I702" s="64"/>
    </row>
    <row r="703" spans="8:9" ht="14.25" customHeight="1">
      <c r="H703" s="64"/>
      <c r="I703" s="64"/>
    </row>
    <row r="704" spans="8:9" ht="14.25" customHeight="1">
      <c r="H704" s="64"/>
      <c r="I704" s="64"/>
    </row>
    <row r="705" spans="8:9" ht="14.25" customHeight="1">
      <c r="H705" s="64"/>
      <c r="I705" s="64"/>
    </row>
    <row r="706" spans="8:9" ht="14.25" customHeight="1">
      <c r="H706" s="64"/>
      <c r="I706" s="64"/>
    </row>
    <row r="707" spans="8:9" ht="14.25" customHeight="1">
      <c r="H707" s="64"/>
      <c r="I707" s="64"/>
    </row>
    <row r="708" spans="8:9" ht="14.25" customHeight="1">
      <c r="H708" s="64"/>
      <c r="I708" s="64"/>
    </row>
    <row r="709" spans="8:9" ht="14.25" customHeight="1">
      <c r="H709" s="64"/>
      <c r="I709" s="64"/>
    </row>
    <row r="710" spans="8:9" ht="14.25" customHeight="1">
      <c r="H710" s="64"/>
      <c r="I710" s="64"/>
    </row>
    <row r="711" spans="8:9" ht="14.25" customHeight="1">
      <c r="H711" s="64"/>
      <c r="I711" s="64"/>
    </row>
    <row r="712" spans="8:9" ht="14.25" customHeight="1">
      <c r="H712" s="64"/>
      <c r="I712" s="64"/>
    </row>
    <row r="713" spans="8:9" ht="14.25" customHeight="1">
      <c r="H713" s="64"/>
      <c r="I713" s="64"/>
    </row>
    <row r="714" spans="8:9" ht="14.25" customHeight="1">
      <c r="H714" s="64"/>
      <c r="I714" s="64"/>
    </row>
    <row r="715" spans="8:9" ht="14.25" customHeight="1">
      <c r="H715" s="64"/>
      <c r="I715" s="64"/>
    </row>
    <row r="716" spans="8:9" ht="14.25" customHeight="1">
      <c r="H716" s="64"/>
      <c r="I716" s="64"/>
    </row>
    <row r="717" spans="8:9" ht="14.25" customHeight="1">
      <c r="H717" s="64"/>
      <c r="I717" s="64"/>
    </row>
    <row r="718" spans="8:9" ht="14.25" customHeight="1">
      <c r="H718" s="64"/>
      <c r="I718" s="64"/>
    </row>
    <row r="719" spans="8:9" ht="14.25" customHeight="1">
      <c r="H719" s="64"/>
      <c r="I719" s="64"/>
    </row>
    <row r="720" spans="8:9" ht="14.25" customHeight="1">
      <c r="H720" s="64"/>
      <c r="I720" s="64"/>
    </row>
    <row r="721" spans="8:9" ht="14.25" customHeight="1">
      <c r="H721" s="64"/>
      <c r="I721" s="64"/>
    </row>
    <row r="722" spans="8:9" ht="14.25" customHeight="1">
      <c r="H722" s="64"/>
      <c r="I722" s="64"/>
    </row>
    <row r="723" spans="8:9" ht="14.25" customHeight="1">
      <c r="H723" s="64"/>
      <c r="I723" s="64"/>
    </row>
    <row r="724" spans="8:9" ht="14.25" customHeight="1">
      <c r="H724" s="64"/>
      <c r="I724" s="64"/>
    </row>
    <row r="725" spans="8:9" ht="14.25" customHeight="1">
      <c r="H725" s="64"/>
      <c r="I725" s="64"/>
    </row>
    <row r="726" spans="8:9" ht="14.25" customHeight="1">
      <c r="H726" s="64"/>
      <c r="I726" s="64"/>
    </row>
    <row r="727" spans="8:9" ht="14.25" customHeight="1">
      <c r="H727" s="64"/>
      <c r="I727" s="64"/>
    </row>
    <row r="728" spans="8:9" ht="14.25" customHeight="1">
      <c r="H728" s="64"/>
      <c r="I728" s="64"/>
    </row>
    <row r="729" spans="8:9" ht="14.25" customHeight="1">
      <c r="H729" s="64"/>
      <c r="I729" s="64"/>
    </row>
    <row r="730" spans="8:9" ht="14.25" customHeight="1">
      <c r="H730" s="64"/>
      <c r="I730" s="64"/>
    </row>
    <row r="731" spans="8:9" ht="14.25" customHeight="1">
      <c r="H731" s="64"/>
      <c r="I731" s="64"/>
    </row>
    <row r="732" spans="8:9" ht="14.25" customHeight="1">
      <c r="H732" s="64"/>
      <c r="I732" s="64"/>
    </row>
    <row r="733" spans="8:9" ht="14.25" customHeight="1">
      <c r="H733" s="64"/>
      <c r="I733" s="64"/>
    </row>
    <row r="734" spans="8:9" ht="14.25" customHeight="1">
      <c r="H734" s="64"/>
      <c r="I734" s="64"/>
    </row>
    <row r="735" spans="8:9" ht="14.25" customHeight="1">
      <c r="H735" s="64"/>
      <c r="I735" s="64"/>
    </row>
    <row r="736" spans="8:9" ht="14.25" customHeight="1">
      <c r="H736" s="64"/>
      <c r="I736" s="64"/>
    </row>
    <row r="737" spans="8:9" ht="14.25" customHeight="1">
      <c r="H737" s="64"/>
      <c r="I737" s="64"/>
    </row>
    <row r="738" spans="8:9" ht="14.25" customHeight="1">
      <c r="H738" s="64"/>
      <c r="I738" s="64"/>
    </row>
    <row r="739" spans="8:9" ht="14.25" customHeight="1">
      <c r="H739" s="64"/>
      <c r="I739" s="64"/>
    </row>
    <row r="740" spans="8:9" ht="14.25" customHeight="1">
      <c r="H740" s="64"/>
      <c r="I740" s="64"/>
    </row>
    <row r="741" spans="8:9" ht="14.25" customHeight="1">
      <c r="H741" s="64"/>
      <c r="I741" s="64"/>
    </row>
    <row r="742" spans="8:9" ht="14.25" customHeight="1">
      <c r="H742" s="64"/>
      <c r="I742" s="64"/>
    </row>
    <row r="743" spans="8:9" ht="14.25" customHeight="1">
      <c r="H743" s="64"/>
      <c r="I743" s="64"/>
    </row>
    <row r="744" spans="8:9" ht="14.25" customHeight="1">
      <c r="H744" s="64"/>
      <c r="I744" s="64"/>
    </row>
    <row r="745" spans="8:9" ht="14.25" customHeight="1">
      <c r="H745" s="64"/>
      <c r="I745" s="64"/>
    </row>
    <row r="746" spans="8:9" ht="14.25" customHeight="1">
      <c r="H746" s="64"/>
      <c r="I746" s="64"/>
    </row>
    <row r="747" spans="8:9" ht="14.25" customHeight="1">
      <c r="H747" s="64"/>
      <c r="I747" s="64"/>
    </row>
    <row r="748" spans="8:9" ht="14.25" customHeight="1">
      <c r="H748" s="64"/>
      <c r="I748" s="64"/>
    </row>
    <row r="749" spans="8:9" ht="14.25" customHeight="1">
      <c r="H749" s="64"/>
      <c r="I749" s="64"/>
    </row>
    <row r="750" spans="8:9" ht="14.25" customHeight="1">
      <c r="H750" s="64"/>
      <c r="I750" s="64"/>
    </row>
    <row r="751" spans="8:9" ht="14.25" customHeight="1">
      <c r="H751" s="64"/>
      <c r="I751" s="64"/>
    </row>
    <row r="752" spans="8:9" ht="14.25" customHeight="1">
      <c r="H752" s="64"/>
      <c r="I752" s="64"/>
    </row>
    <row r="753" spans="8:9" ht="14.25" customHeight="1">
      <c r="H753" s="64"/>
      <c r="I753" s="64"/>
    </row>
    <row r="754" spans="8:9" ht="14.25" customHeight="1">
      <c r="H754" s="64"/>
      <c r="I754" s="64"/>
    </row>
    <row r="755" spans="8:9" ht="14.25" customHeight="1">
      <c r="H755" s="64"/>
      <c r="I755" s="64"/>
    </row>
    <row r="756" spans="8:9" ht="14.25" customHeight="1">
      <c r="H756" s="64"/>
      <c r="I756" s="64"/>
    </row>
    <row r="757" spans="8:9" ht="14.25" customHeight="1">
      <c r="H757" s="64"/>
      <c r="I757" s="64"/>
    </row>
    <row r="758" spans="8:9" ht="14.25" customHeight="1">
      <c r="H758" s="64"/>
      <c r="I758" s="64"/>
    </row>
    <row r="759" spans="8:9" ht="14.25" customHeight="1">
      <c r="H759" s="64"/>
      <c r="I759" s="64"/>
    </row>
    <row r="760" spans="8:9" ht="14.25" customHeight="1">
      <c r="H760" s="64"/>
      <c r="I760" s="64"/>
    </row>
    <row r="761" spans="8:9" ht="14.25" customHeight="1">
      <c r="H761" s="64"/>
      <c r="I761" s="64"/>
    </row>
    <row r="762" spans="8:9" ht="14.25" customHeight="1">
      <c r="H762" s="64"/>
      <c r="I762" s="64"/>
    </row>
    <row r="763" spans="8:9" ht="14.25" customHeight="1">
      <c r="H763" s="64"/>
      <c r="I763" s="64"/>
    </row>
    <row r="764" spans="8:9" ht="14.25" customHeight="1">
      <c r="H764" s="64"/>
      <c r="I764" s="64"/>
    </row>
    <row r="765" spans="8:9" ht="14.25" customHeight="1">
      <c r="H765" s="64"/>
      <c r="I765" s="64"/>
    </row>
    <row r="766" spans="8:9" ht="14.25" customHeight="1">
      <c r="H766" s="64"/>
      <c r="I766" s="64"/>
    </row>
    <row r="767" spans="8:9" ht="14.25" customHeight="1">
      <c r="H767" s="64"/>
      <c r="I767" s="64"/>
    </row>
    <row r="768" spans="8:9" ht="14.25" customHeight="1">
      <c r="H768" s="64"/>
      <c r="I768" s="64"/>
    </row>
    <row r="769" spans="8:9" ht="14.25" customHeight="1">
      <c r="H769" s="64"/>
      <c r="I769" s="64"/>
    </row>
    <row r="770" spans="8:9" ht="14.25" customHeight="1">
      <c r="H770" s="64"/>
      <c r="I770" s="64"/>
    </row>
    <row r="771" spans="8:9" ht="14.25" customHeight="1">
      <c r="H771" s="64"/>
      <c r="I771" s="64"/>
    </row>
    <row r="772" spans="8:9" ht="14.25" customHeight="1">
      <c r="H772" s="64"/>
      <c r="I772" s="64"/>
    </row>
    <row r="773" spans="8:9" ht="14.25" customHeight="1">
      <c r="H773" s="64"/>
      <c r="I773" s="64"/>
    </row>
    <row r="774" spans="8:9" ht="14.25" customHeight="1">
      <c r="H774" s="64"/>
      <c r="I774" s="64"/>
    </row>
    <row r="775" spans="8:9" ht="14.25" customHeight="1">
      <c r="H775" s="64"/>
      <c r="I775" s="64"/>
    </row>
    <row r="776" spans="8:9" ht="14.25" customHeight="1">
      <c r="H776" s="64"/>
      <c r="I776" s="64"/>
    </row>
    <row r="777" spans="8:9" ht="14.25" customHeight="1">
      <c r="H777" s="64"/>
      <c r="I777" s="64"/>
    </row>
    <row r="778" spans="8:9" ht="14.25" customHeight="1">
      <c r="H778" s="64"/>
      <c r="I778" s="64"/>
    </row>
    <row r="779" spans="8:9" ht="14.25" customHeight="1">
      <c r="H779" s="64"/>
      <c r="I779" s="64"/>
    </row>
    <row r="780" spans="8:9" ht="14.25" customHeight="1">
      <c r="H780" s="64"/>
      <c r="I780" s="64"/>
    </row>
    <row r="781" spans="8:9" ht="14.25" customHeight="1">
      <c r="H781" s="64"/>
      <c r="I781" s="64"/>
    </row>
    <row r="782" spans="8:9" ht="14.25" customHeight="1">
      <c r="H782" s="64"/>
      <c r="I782" s="64"/>
    </row>
    <row r="783" spans="8:9" ht="14.25" customHeight="1">
      <c r="H783" s="64"/>
      <c r="I783" s="64"/>
    </row>
    <row r="784" spans="8:9" ht="14.25" customHeight="1">
      <c r="H784" s="64"/>
      <c r="I784" s="64"/>
    </row>
    <row r="785" spans="8:9" ht="14.25" customHeight="1">
      <c r="H785" s="64"/>
      <c r="I785" s="64"/>
    </row>
    <row r="786" spans="8:9" ht="14.25" customHeight="1">
      <c r="H786" s="64"/>
      <c r="I786" s="64"/>
    </row>
    <row r="787" spans="8:9" ht="14.25" customHeight="1">
      <c r="H787" s="64"/>
      <c r="I787" s="64"/>
    </row>
    <row r="788" spans="8:9" ht="14.25" customHeight="1">
      <c r="H788" s="64"/>
      <c r="I788" s="64"/>
    </row>
    <row r="789" spans="8:9" ht="14.25" customHeight="1">
      <c r="H789" s="64"/>
      <c r="I789" s="64"/>
    </row>
    <row r="790" spans="8:9" ht="14.25" customHeight="1">
      <c r="H790" s="64"/>
      <c r="I790" s="64"/>
    </row>
    <row r="791" spans="8:9" ht="14.25" customHeight="1">
      <c r="H791" s="64"/>
      <c r="I791" s="64"/>
    </row>
    <row r="792" spans="8:9" ht="14.25" customHeight="1">
      <c r="H792" s="64"/>
      <c r="I792" s="64"/>
    </row>
    <row r="793" spans="8:9" ht="14.25" customHeight="1">
      <c r="H793" s="64"/>
      <c r="I793" s="64"/>
    </row>
    <row r="794" spans="8:9" ht="14.25" customHeight="1">
      <c r="H794" s="64"/>
      <c r="I794" s="64"/>
    </row>
    <row r="795" spans="8:9" ht="14.25" customHeight="1">
      <c r="H795" s="64"/>
      <c r="I795" s="64"/>
    </row>
    <row r="796" spans="8:9" ht="14.25" customHeight="1">
      <c r="H796" s="64"/>
      <c r="I796" s="64"/>
    </row>
    <row r="797" spans="8:9" ht="14.25" customHeight="1">
      <c r="H797" s="64"/>
      <c r="I797" s="64"/>
    </row>
    <row r="798" spans="8:9" ht="14.25" customHeight="1">
      <c r="H798" s="64"/>
      <c r="I798" s="64"/>
    </row>
    <row r="799" spans="8:9" ht="14.25" customHeight="1">
      <c r="H799" s="64"/>
      <c r="I799" s="64"/>
    </row>
    <row r="800" spans="8:9" ht="14.25" customHeight="1">
      <c r="H800" s="64"/>
      <c r="I800" s="64"/>
    </row>
    <row r="801" spans="8:9" ht="14.25" customHeight="1">
      <c r="H801" s="64"/>
      <c r="I801" s="64"/>
    </row>
    <row r="802" spans="8:9" ht="14.25" customHeight="1">
      <c r="H802" s="64"/>
      <c r="I802" s="64"/>
    </row>
    <row r="803" spans="8:9" ht="14.25" customHeight="1">
      <c r="H803" s="64"/>
      <c r="I803" s="64"/>
    </row>
    <row r="804" spans="8:9" ht="14.25" customHeight="1">
      <c r="H804" s="64"/>
      <c r="I804" s="64"/>
    </row>
    <row r="805" spans="8:9" ht="14.25" customHeight="1">
      <c r="H805" s="64"/>
      <c r="I805" s="64"/>
    </row>
    <row r="806" spans="8:9" ht="14.25" customHeight="1">
      <c r="H806" s="64"/>
      <c r="I806" s="64"/>
    </row>
    <row r="807" spans="8:9" ht="14.25" customHeight="1">
      <c r="H807" s="64"/>
      <c r="I807" s="64"/>
    </row>
    <row r="808" spans="8:9" ht="14.25" customHeight="1">
      <c r="H808" s="64"/>
      <c r="I808" s="64"/>
    </row>
    <row r="809" spans="8:9" ht="14.25" customHeight="1">
      <c r="H809" s="64"/>
      <c r="I809" s="64"/>
    </row>
    <row r="810" spans="8:9" ht="14.25" customHeight="1">
      <c r="H810" s="64"/>
      <c r="I810" s="64"/>
    </row>
    <row r="811" spans="8:9" ht="14.25" customHeight="1">
      <c r="H811" s="64"/>
      <c r="I811" s="64"/>
    </row>
    <row r="812" spans="8:9" ht="14.25" customHeight="1">
      <c r="H812" s="64"/>
      <c r="I812" s="64"/>
    </row>
    <row r="813" spans="8:9" ht="14.25" customHeight="1">
      <c r="H813" s="64"/>
      <c r="I813" s="64"/>
    </row>
    <row r="814" spans="8:9" ht="14.25" customHeight="1">
      <c r="H814" s="64"/>
      <c r="I814" s="64"/>
    </row>
    <row r="815" spans="8:9" ht="14.25" customHeight="1">
      <c r="H815" s="64"/>
      <c r="I815" s="64"/>
    </row>
    <row r="816" spans="8:9" ht="14.25" customHeight="1">
      <c r="H816" s="64"/>
      <c r="I816" s="64"/>
    </row>
    <row r="817" spans="8:9" ht="14.25" customHeight="1">
      <c r="H817" s="64"/>
      <c r="I817" s="64"/>
    </row>
    <row r="818" spans="8:9" ht="14.25" customHeight="1">
      <c r="H818" s="64"/>
      <c r="I818" s="64"/>
    </row>
    <row r="819" spans="8:9" ht="14.25" customHeight="1">
      <c r="H819" s="64"/>
      <c r="I819" s="64"/>
    </row>
    <row r="820" spans="8:9" ht="14.25" customHeight="1">
      <c r="H820" s="64"/>
      <c r="I820" s="64"/>
    </row>
    <row r="821" spans="8:9" ht="14.25" customHeight="1">
      <c r="H821" s="64"/>
      <c r="I821" s="64"/>
    </row>
    <row r="822" spans="8:9" ht="14.25" customHeight="1">
      <c r="H822" s="64"/>
      <c r="I822" s="64"/>
    </row>
    <row r="823" spans="8:9" ht="14.25" customHeight="1">
      <c r="H823" s="64"/>
      <c r="I823" s="64"/>
    </row>
    <row r="824" spans="8:9" ht="14.25" customHeight="1">
      <c r="H824" s="64"/>
      <c r="I824" s="64"/>
    </row>
    <row r="825" spans="8:9" ht="14.25" customHeight="1">
      <c r="H825" s="64"/>
      <c r="I825" s="64"/>
    </row>
    <row r="826" spans="8:9" ht="14.25" customHeight="1">
      <c r="H826" s="64"/>
      <c r="I826" s="64"/>
    </row>
    <row r="827" spans="8:9" ht="14.25" customHeight="1">
      <c r="H827" s="64"/>
      <c r="I827" s="64"/>
    </row>
    <row r="828" spans="8:9" ht="14.25" customHeight="1">
      <c r="H828" s="64"/>
      <c r="I828" s="64"/>
    </row>
    <row r="829" spans="8:9" ht="14.25" customHeight="1">
      <c r="H829" s="64"/>
      <c r="I829" s="64"/>
    </row>
    <row r="830" spans="8:9" ht="14.25" customHeight="1">
      <c r="H830" s="64"/>
      <c r="I830" s="64"/>
    </row>
    <row r="831" spans="8:9" ht="14.25" customHeight="1">
      <c r="H831" s="64"/>
      <c r="I831" s="64"/>
    </row>
    <row r="832" spans="8:9" ht="14.25" customHeight="1">
      <c r="H832" s="64"/>
      <c r="I832" s="64"/>
    </row>
    <row r="833" spans="8:9" ht="14.25" customHeight="1">
      <c r="H833" s="64"/>
      <c r="I833" s="64"/>
    </row>
    <row r="834" spans="8:9" ht="14.25" customHeight="1">
      <c r="H834" s="64"/>
      <c r="I834" s="64"/>
    </row>
    <row r="835" spans="8:9" ht="14.25" customHeight="1">
      <c r="H835" s="64"/>
      <c r="I835" s="64"/>
    </row>
    <row r="836" spans="8:9" ht="14.25" customHeight="1">
      <c r="H836" s="64"/>
      <c r="I836" s="64"/>
    </row>
    <row r="837" spans="8:9" ht="14.25" customHeight="1">
      <c r="H837" s="64"/>
      <c r="I837" s="64"/>
    </row>
    <row r="838" spans="8:9" ht="14.25" customHeight="1">
      <c r="H838" s="64"/>
      <c r="I838" s="64"/>
    </row>
    <row r="839" spans="8:9" ht="14.25" customHeight="1">
      <c r="H839" s="64"/>
      <c r="I839" s="64"/>
    </row>
    <row r="840" spans="8:9" ht="14.25" customHeight="1">
      <c r="H840" s="64"/>
      <c r="I840" s="64"/>
    </row>
    <row r="841" spans="8:9" ht="14.25" customHeight="1">
      <c r="H841" s="64"/>
      <c r="I841" s="64"/>
    </row>
    <row r="842" spans="8:9" ht="14.25" customHeight="1">
      <c r="H842" s="64"/>
      <c r="I842" s="64"/>
    </row>
    <row r="843" spans="8:9" ht="14.25" customHeight="1">
      <c r="H843" s="64"/>
      <c r="I843" s="64"/>
    </row>
    <row r="844" spans="8:9" ht="14.25" customHeight="1">
      <c r="H844" s="64"/>
      <c r="I844" s="64"/>
    </row>
    <row r="845" spans="8:9" ht="14.25" customHeight="1">
      <c r="H845" s="64"/>
      <c r="I845" s="64"/>
    </row>
    <row r="846" spans="8:9" ht="14.25" customHeight="1">
      <c r="H846" s="64"/>
      <c r="I846" s="64"/>
    </row>
    <row r="847" spans="8:9" ht="14.25" customHeight="1">
      <c r="H847" s="64"/>
      <c r="I847" s="64"/>
    </row>
    <row r="848" spans="8:9" ht="14.25" customHeight="1">
      <c r="H848" s="64"/>
      <c r="I848" s="64"/>
    </row>
    <row r="849" spans="8:9" ht="14.25" customHeight="1">
      <c r="H849" s="64"/>
      <c r="I849" s="64"/>
    </row>
    <row r="850" spans="8:9" ht="14.25" customHeight="1">
      <c r="H850" s="64"/>
      <c r="I850" s="64"/>
    </row>
    <row r="851" spans="8:9" ht="14.25" customHeight="1">
      <c r="H851" s="64"/>
      <c r="I851" s="64"/>
    </row>
    <row r="852" spans="8:9" ht="14.25" customHeight="1">
      <c r="H852" s="64"/>
      <c r="I852" s="64"/>
    </row>
    <row r="853" spans="8:9" ht="14.25" customHeight="1">
      <c r="H853" s="64"/>
      <c r="I853" s="64"/>
    </row>
    <row r="854" spans="8:9" ht="14.25" customHeight="1">
      <c r="H854" s="64"/>
      <c r="I854" s="64"/>
    </row>
    <row r="855" spans="8:9" ht="14.25" customHeight="1">
      <c r="H855" s="64"/>
      <c r="I855" s="64"/>
    </row>
    <row r="856" spans="8:9" ht="14.25" customHeight="1">
      <c r="H856" s="64"/>
      <c r="I856" s="64"/>
    </row>
    <row r="857" spans="8:9" ht="14.25" customHeight="1">
      <c r="H857" s="64"/>
      <c r="I857" s="64"/>
    </row>
    <row r="858" spans="8:9" ht="14.25" customHeight="1">
      <c r="H858" s="64"/>
      <c r="I858" s="64"/>
    </row>
    <row r="859" spans="8:9" ht="14.25" customHeight="1">
      <c r="H859" s="64"/>
      <c r="I859" s="64"/>
    </row>
    <row r="860" spans="8:9" ht="14.25" customHeight="1">
      <c r="H860" s="64"/>
      <c r="I860" s="64"/>
    </row>
    <row r="861" spans="8:9" ht="14.25" customHeight="1">
      <c r="H861" s="64"/>
      <c r="I861" s="64"/>
    </row>
    <row r="862" spans="8:9" ht="14.25" customHeight="1">
      <c r="H862" s="64"/>
      <c r="I862" s="64"/>
    </row>
    <row r="863" spans="8:9" ht="14.25" customHeight="1">
      <c r="H863" s="64"/>
      <c r="I863" s="64"/>
    </row>
    <row r="864" spans="8:9" ht="14.25" customHeight="1">
      <c r="H864" s="64"/>
      <c r="I864" s="64"/>
    </row>
    <row r="865" spans="8:9" ht="14.25" customHeight="1">
      <c r="H865" s="64"/>
      <c r="I865" s="64"/>
    </row>
    <row r="866" spans="8:9" ht="14.25" customHeight="1">
      <c r="H866" s="64"/>
      <c r="I866" s="64"/>
    </row>
    <row r="867" spans="8:9" ht="14.25" customHeight="1">
      <c r="H867" s="64"/>
      <c r="I867" s="64"/>
    </row>
    <row r="868" spans="8:9" ht="14.25" customHeight="1">
      <c r="H868" s="64"/>
      <c r="I868" s="64"/>
    </row>
    <row r="869" spans="8:9" ht="14.25" customHeight="1">
      <c r="H869" s="64"/>
      <c r="I869" s="64"/>
    </row>
    <row r="870" spans="8:9" ht="14.25" customHeight="1">
      <c r="H870" s="64"/>
      <c r="I870" s="64"/>
    </row>
    <row r="871" spans="8:9" ht="14.25" customHeight="1">
      <c r="H871" s="64"/>
      <c r="I871" s="64"/>
    </row>
    <row r="872" spans="8:9" ht="14.25" customHeight="1">
      <c r="H872" s="64"/>
      <c r="I872" s="64"/>
    </row>
    <row r="873" spans="8:9" ht="14.25" customHeight="1">
      <c r="H873" s="64"/>
      <c r="I873" s="64"/>
    </row>
    <row r="874" spans="8:9" ht="14.25" customHeight="1">
      <c r="H874" s="64"/>
      <c r="I874" s="64"/>
    </row>
    <row r="875" spans="8:9" ht="14.25" customHeight="1">
      <c r="H875" s="64"/>
      <c r="I875" s="64"/>
    </row>
    <row r="876" spans="8:9" ht="14.25" customHeight="1">
      <c r="H876" s="64"/>
      <c r="I876" s="64"/>
    </row>
    <row r="877" spans="8:9" ht="14.25" customHeight="1">
      <c r="H877" s="64"/>
      <c r="I877" s="64"/>
    </row>
    <row r="878" spans="8:9" ht="14.25" customHeight="1">
      <c r="H878" s="64"/>
      <c r="I878" s="64"/>
    </row>
    <row r="879" spans="8:9" ht="14.25" customHeight="1">
      <c r="H879" s="64"/>
      <c r="I879" s="64"/>
    </row>
    <row r="880" spans="8:9" ht="14.25" customHeight="1">
      <c r="H880" s="64"/>
      <c r="I880" s="64"/>
    </row>
    <row r="881" spans="8:9" ht="14.25" customHeight="1">
      <c r="H881" s="64"/>
      <c r="I881" s="64"/>
    </row>
    <row r="882" spans="8:9" ht="14.25" customHeight="1">
      <c r="H882" s="64"/>
      <c r="I882" s="64"/>
    </row>
    <row r="883" spans="8:9" ht="14.25" customHeight="1">
      <c r="H883" s="64"/>
      <c r="I883" s="64"/>
    </row>
    <row r="884" spans="8:9" ht="14.25" customHeight="1">
      <c r="H884" s="64"/>
      <c r="I884" s="64"/>
    </row>
    <row r="885" spans="8:9" ht="14.25" customHeight="1">
      <c r="H885" s="64"/>
      <c r="I885" s="64"/>
    </row>
    <row r="886" spans="8:9" ht="14.25" customHeight="1">
      <c r="H886" s="64"/>
      <c r="I886" s="64"/>
    </row>
    <row r="887" spans="8:9" ht="14.25" customHeight="1">
      <c r="H887" s="64"/>
      <c r="I887" s="64"/>
    </row>
    <row r="888" spans="8:9" ht="14.25" customHeight="1">
      <c r="H888" s="64"/>
      <c r="I888" s="64"/>
    </row>
    <row r="889" spans="8:9" ht="14.25" customHeight="1">
      <c r="H889" s="64"/>
      <c r="I889" s="64"/>
    </row>
    <row r="890" spans="8:9" ht="14.25" customHeight="1">
      <c r="H890" s="64"/>
      <c r="I890" s="64"/>
    </row>
    <row r="891" spans="8:9" ht="14.25" customHeight="1">
      <c r="H891" s="64"/>
      <c r="I891" s="64"/>
    </row>
    <row r="892" spans="8:9" ht="14.25" customHeight="1">
      <c r="H892" s="64"/>
      <c r="I892" s="64"/>
    </row>
    <row r="893" spans="8:9" ht="14.25" customHeight="1">
      <c r="H893" s="64"/>
      <c r="I893" s="64"/>
    </row>
    <row r="894" spans="8:9" ht="14.25" customHeight="1">
      <c r="H894" s="64"/>
      <c r="I894" s="64"/>
    </row>
    <row r="895" spans="8:9" ht="14.25" customHeight="1">
      <c r="H895" s="64"/>
      <c r="I895" s="64"/>
    </row>
    <row r="896" spans="8:9" ht="14.25" customHeight="1">
      <c r="H896" s="64"/>
      <c r="I896" s="64"/>
    </row>
    <row r="897" spans="8:9" ht="14.25" customHeight="1">
      <c r="H897" s="64"/>
      <c r="I897" s="64"/>
    </row>
    <row r="898" spans="8:9" ht="14.25" customHeight="1">
      <c r="H898" s="64"/>
      <c r="I898" s="64"/>
    </row>
    <row r="899" spans="8:9" ht="14.25" customHeight="1">
      <c r="H899" s="64"/>
      <c r="I899" s="64"/>
    </row>
    <row r="900" spans="8:9" ht="14.25" customHeight="1">
      <c r="H900" s="64"/>
      <c r="I900" s="64"/>
    </row>
    <row r="901" spans="8:9" ht="14.25" customHeight="1">
      <c r="H901" s="64"/>
      <c r="I901" s="64"/>
    </row>
    <row r="902" spans="8:9" ht="14.25" customHeight="1">
      <c r="H902" s="64"/>
      <c r="I902" s="64"/>
    </row>
    <row r="903" spans="8:9" ht="14.25" customHeight="1">
      <c r="H903" s="64"/>
      <c r="I903" s="64"/>
    </row>
    <row r="904" spans="8:9" ht="14.25" customHeight="1">
      <c r="H904" s="64"/>
      <c r="I904" s="64"/>
    </row>
    <row r="905" spans="8:9" ht="14.25" customHeight="1">
      <c r="H905" s="64"/>
      <c r="I905" s="64"/>
    </row>
    <row r="906" spans="8:9" ht="14.25" customHeight="1">
      <c r="H906" s="64"/>
      <c r="I906" s="64"/>
    </row>
    <row r="907" spans="8:9" ht="14.25" customHeight="1">
      <c r="H907" s="64"/>
      <c r="I907" s="64"/>
    </row>
    <row r="908" spans="8:9" ht="14.25" customHeight="1">
      <c r="H908" s="64"/>
      <c r="I908" s="64"/>
    </row>
    <row r="909" spans="8:9" ht="14.25" customHeight="1">
      <c r="H909" s="64"/>
      <c r="I909" s="64"/>
    </row>
    <row r="910" spans="8:9" ht="14.25" customHeight="1">
      <c r="H910" s="64"/>
      <c r="I910" s="64"/>
    </row>
    <row r="911" spans="8:9" ht="14.25" customHeight="1">
      <c r="H911" s="64"/>
      <c r="I911" s="64"/>
    </row>
    <row r="912" spans="8:9" ht="14.25" customHeight="1">
      <c r="H912" s="64"/>
      <c r="I912" s="64"/>
    </row>
    <row r="913" spans="8:9" ht="14.25" customHeight="1">
      <c r="H913" s="64"/>
      <c r="I913" s="64"/>
    </row>
    <row r="914" spans="8:9" ht="14.25" customHeight="1">
      <c r="H914" s="64"/>
      <c r="I914" s="64"/>
    </row>
    <row r="915" spans="8:9" ht="14.25" customHeight="1">
      <c r="H915" s="64"/>
      <c r="I915" s="64"/>
    </row>
    <row r="916" spans="8:9" ht="14.25" customHeight="1">
      <c r="H916" s="64"/>
      <c r="I916" s="64"/>
    </row>
    <row r="917" spans="8:9" ht="14.25" customHeight="1">
      <c r="H917" s="64"/>
      <c r="I917" s="64"/>
    </row>
    <row r="918" spans="8:9" ht="14.25" customHeight="1">
      <c r="H918" s="64"/>
      <c r="I918" s="64"/>
    </row>
    <row r="919" spans="8:9" ht="14.25" customHeight="1">
      <c r="H919" s="64"/>
      <c r="I919" s="64"/>
    </row>
    <row r="920" spans="8:9" ht="14.25" customHeight="1">
      <c r="H920" s="64"/>
      <c r="I920" s="64"/>
    </row>
    <row r="921" spans="8:9" ht="14.25" customHeight="1">
      <c r="H921" s="64"/>
      <c r="I921" s="64"/>
    </row>
    <row r="922" spans="8:9" ht="14.25" customHeight="1">
      <c r="H922" s="64"/>
      <c r="I922" s="64"/>
    </row>
    <row r="923" spans="8:9" ht="14.25" customHeight="1">
      <c r="H923" s="64"/>
      <c r="I923" s="64"/>
    </row>
    <row r="924" spans="8:9" ht="14.25" customHeight="1">
      <c r="H924" s="64"/>
      <c r="I924" s="64"/>
    </row>
    <row r="925" spans="8:9" ht="14.25" customHeight="1">
      <c r="H925" s="64"/>
      <c r="I925" s="64"/>
    </row>
    <row r="926" spans="8:9" ht="14.25" customHeight="1">
      <c r="H926" s="64"/>
      <c r="I926" s="64"/>
    </row>
    <row r="927" spans="8:9" ht="14.25" customHeight="1">
      <c r="H927" s="64"/>
      <c r="I927" s="64"/>
    </row>
    <row r="928" spans="8:9" ht="14.25" customHeight="1">
      <c r="H928" s="64"/>
      <c r="I928" s="64"/>
    </row>
    <row r="929" spans="8:9" ht="14.25" customHeight="1">
      <c r="H929" s="64"/>
      <c r="I929" s="64"/>
    </row>
    <row r="930" spans="8:9" ht="14.25" customHeight="1">
      <c r="H930" s="64"/>
      <c r="I930" s="64"/>
    </row>
    <row r="931" spans="8:9" ht="14.25" customHeight="1">
      <c r="H931" s="64"/>
      <c r="I931" s="64"/>
    </row>
    <row r="932" spans="8:9" ht="14.25" customHeight="1">
      <c r="H932" s="64"/>
      <c r="I932" s="64"/>
    </row>
    <row r="933" spans="8:9" ht="14.25" customHeight="1">
      <c r="H933" s="64"/>
      <c r="I933" s="64"/>
    </row>
    <row r="934" spans="8:9" ht="14.25" customHeight="1">
      <c r="H934" s="64"/>
      <c r="I934" s="64"/>
    </row>
    <row r="935" spans="8:9" ht="14.25" customHeight="1">
      <c r="H935" s="64"/>
      <c r="I935" s="64"/>
    </row>
    <row r="936" spans="8:9" ht="14.25" customHeight="1">
      <c r="H936" s="64"/>
      <c r="I936" s="64"/>
    </row>
    <row r="937" spans="8:9" ht="14.25" customHeight="1">
      <c r="H937" s="64"/>
      <c r="I937" s="64"/>
    </row>
    <row r="938" spans="8:9" ht="14.25" customHeight="1">
      <c r="H938" s="64"/>
      <c r="I938" s="64"/>
    </row>
    <row r="939" spans="8:9" ht="14.25" customHeight="1">
      <c r="H939" s="64"/>
      <c r="I939" s="64"/>
    </row>
    <row r="940" spans="8:9" ht="14.25" customHeight="1">
      <c r="H940" s="64"/>
      <c r="I940" s="64"/>
    </row>
    <row r="941" spans="8:9" ht="14.25" customHeight="1">
      <c r="H941" s="64"/>
      <c r="I941" s="64"/>
    </row>
    <row r="942" spans="8:9" ht="14.25" customHeight="1">
      <c r="H942" s="64"/>
      <c r="I942" s="64"/>
    </row>
    <row r="943" spans="8:9" ht="14.25" customHeight="1">
      <c r="H943" s="64"/>
      <c r="I943" s="64"/>
    </row>
    <row r="944" spans="8:9" ht="14.25" customHeight="1">
      <c r="H944" s="64"/>
      <c r="I944" s="64"/>
    </row>
    <row r="945" spans="8:9" ht="14.25" customHeight="1">
      <c r="H945" s="64"/>
      <c r="I945" s="64"/>
    </row>
    <row r="946" spans="8:9" ht="14.25" customHeight="1">
      <c r="H946" s="64"/>
      <c r="I946" s="64"/>
    </row>
    <row r="947" spans="8:9" ht="14.25" customHeight="1">
      <c r="H947" s="64"/>
      <c r="I947" s="64"/>
    </row>
    <row r="948" spans="8:9" ht="14.25" customHeight="1">
      <c r="H948" s="64"/>
      <c r="I948" s="64"/>
    </row>
    <row r="949" spans="8:9" ht="14.25" customHeight="1">
      <c r="H949" s="64"/>
      <c r="I949" s="64"/>
    </row>
    <row r="950" spans="8:9" ht="14.25" customHeight="1">
      <c r="H950" s="64"/>
      <c r="I950" s="64"/>
    </row>
    <row r="951" spans="8:9" ht="14.25" customHeight="1">
      <c r="H951" s="64"/>
      <c r="I951" s="64"/>
    </row>
    <row r="952" spans="8:9" ht="14.25" customHeight="1">
      <c r="H952" s="64"/>
      <c r="I952" s="64"/>
    </row>
    <row r="953" spans="8:9" ht="14.25" customHeight="1">
      <c r="H953" s="64"/>
      <c r="I953" s="64"/>
    </row>
    <row r="954" spans="8:9" ht="14.25" customHeight="1">
      <c r="H954" s="64"/>
      <c r="I954" s="64"/>
    </row>
    <row r="955" spans="8:9" ht="14.25" customHeight="1">
      <c r="H955" s="64"/>
      <c r="I955" s="64"/>
    </row>
    <row r="956" spans="8:9" ht="14.25" customHeight="1">
      <c r="H956" s="64"/>
      <c r="I956" s="64"/>
    </row>
    <row r="957" spans="8:9" ht="14.25" customHeight="1">
      <c r="H957" s="64"/>
      <c r="I957" s="64"/>
    </row>
    <row r="958" spans="8:9" ht="14.25" customHeight="1">
      <c r="H958" s="64"/>
      <c r="I958" s="64"/>
    </row>
    <row r="959" spans="8:9" ht="14.25" customHeight="1">
      <c r="H959" s="64"/>
      <c r="I959" s="64"/>
    </row>
    <row r="960" spans="8:9" ht="14.25" customHeight="1">
      <c r="H960" s="64"/>
      <c r="I960" s="64"/>
    </row>
    <row r="961" spans="8:9" ht="14.25" customHeight="1">
      <c r="H961" s="64"/>
      <c r="I961" s="64"/>
    </row>
    <row r="962" spans="8:9" ht="14.25" customHeight="1">
      <c r="H962" s="64"/>
      <c r="I962" s="64"/>
    </row>
    <row r="963" spans="8:9" ht="14.25" customHeight="1">
      <c r="H963" s="64"/>
      <c r="I963" s="64"/>
    </row>
    <row r="964" spans="8:9" ht="14.25" customHeight="1">
      <c r="H964" s="64"/>
      <c r="I964" s="64"/>
    </row>
    <row r="965" spans="8:9" ht="14.25" customHeight="1">
      <c r="H965" s="64"/>
      <c r="I965" s="64"/>
    </row>
    <row r="966" spans="8:9" ht="14.25" customHeight="1">
      <c r="H966" s="64"/>
      <c r="I966" s="64"/>
    </row>
    <row r="967" spans="8:9" ht="14.25" customHeight="1">
      <c r="H967" s="64"/>
      <c r="I967" s="64"/>
    </row>
    <row r="968" spans="8:9" ht="14.25" customHeight="1">
      <c r="H968" s="64"/>
      <c r="I968" s="64"/>
    </row>
    <row r="969" spans="8:9" ht="14.25" customHeight="1">
      <c r="H969" s="64"/>
      <c r="I969" s="64"/>
    </row>
    <row r="970" spans="8:9" ht="14.25" customHeight="1">
      <c r="H970" s="64"/>
      <c r="I970" s="64"/>
    </row>
    <row r="971" spans="8:9" ht="14.25" customHeight="1">
      <c r="H971" s="64"/>
      <c r="I971" s="64"/>
    </row>
    <row r="972" spans="8:9" ht="14.25" customHeight="1">
      <c r="H972" s="64"/>
      <c r="I972" s="64"/>
    </row>
    <row r="973" spans="8:9" ht="14.25" customHeight="1">
      <c r="H973" s="64"/>
      <c r="I973" s="64"/>
    </row>
    <row r="974" spans="8:9" ht="14.25" customHeight="1">
      <c r="H974" s="64"/>
      <c r="I974" s="64"/>
    </row>
    <row r="975" spans="8:9" ht="14.25" customHeight="1">
      <c r="H975" s="64"/>
      <c r="I975" s="64"/>
    </row>
    <row r="976" spans="8:9" ht="14.25" customHeight="1">
      <c r="H976" s="64"/>
      <c r="I976" s="64"/>
    </row>
    <row r="977" spans="8:9" ht="14.25" customHeight="1">
      <c r="H977" s="64"/>
      <c r="I977" s="64"/>
    </row>
    <row r="978" spans="8:9" ht="14.25" customHeight="1">
      <c r="H978" s="64"/>
      <c r="I978" s="64"/>
    </row>
    <row r="979" spans="8:9" ht="14.25" customHeight="1">
      <c r="H979" s="64"/>
      <c r="I979" s="64"/>
    </row>
    <row r="980" spans="8:9" ht="14.25" customHeight="1">
      <c r="H980" s="64"/>
      <c r="I980" s="64"/>
    </row>
    <row r="981" spans="8:9" ht="14.25" customHeight="1">
      <c r="H981" s="64"/>
      <c r="I981" s="64"/>
    </row>
    <row r="982" spans="8:9" ht="14.25" customHeight="1">
      <c r="H982" s="64"/>
      <c r="I982" s="64"/>
    </row>
    <row r="983" spans="8:9" ht="14.25" customHeight="1">
      <c r="H983" s="64"/>
      <c r="I983" s="64"/>
    </row>
    <row r="984" spans="8:9" ht="14.25" customHeight="1">
      <c r="H984" s="64"/>
      <c r="I984" s="64"/>
    </row>
    <row r="985" spans="8:9" ht="14.25" customHeight="1">
      <c r="H985" s="64"/>
      <c r="I985" s="64"/>
    </row>
    <row r="986" spans="8:9" ht="14.25" customHeight="1">
      <c r="H986" s="64"/>
      <c r="I986" s="64"/>
    </row>
    <row r="987" spans="8:9" ht="14.25" customHeight="1">
      <c r="H987" s="64"/>
      <c r="I987" s="64"/>
    </row>
    <row r="988" spans="8:9" ht="14.25" customHeight="1">
      <c r="H988" s="64"/>
      <c r="I988" s="64"/>
    </row>
    <row r="989" spans="8:9" ht="14.25" customHeight="1">
      <c r="H989" s="64"/>
      <c r="I989" s="64"/>
    </row>
    <row r="990" spans="8:9" ht="14.25" customHeight="1">
      <c r="H990" s="64"/>
      <c r="I990" s="64"/>
    </row>
    <row r="991" spans="8:9" ht="14.25" customHeight="1">
      <c r="H991" s="64"/>
      <c r="I991" s="64"/>
    </row>
    <row r="992" spans="8:9" ht="14.25" customHeight="1">
      <c r="H992" s="64"/>
      <c r="I992" s="64"/>
    </row>
    <row r="993" spans="8:9" ht="14.25" customHeight="1">
      <c r="H993" s="64"/>
      <c r="I993" s="64"/>
    </row>
    <row r="994" spans="8:9" ht="14.25" customHeight="1">
      <c r="H994" s="64"/>
      <c r="I994" s="64"/>
    </row>
    <row r="995" spans="8:9" ht="14.25" customHeight="1">
      <c r="H995" s="64"/>
      <c r="I995" s="64"/>
    </row>
    <row r="996" spans="8:9" ht="14.25" customHeight="1">
      <c r="H996" s="64"/>
      <c r="I996" s="64"/>
    </row>
    <row r="997" spans="8:9" ht="14.25" customHeight="1">
      <c r="H997" s="64"/>
      <c r="I997" s="64"/>
    </row>
    <row r="998" spans="8:9" ht="14.25" customHeight="1">
      <c r="H998" s="64"/>
      <c r="I998" s="64"/>
    </row>
    <row r="999" spans="8:9" ht="14.25" customHeight="1">
      <c r="H999" s="64"/>
      <c r="I999" s="64"/>
    </row>
    <row r="1000" spans="8:9" ht="14.25" customHeight="1">
      <c r="H1000" s="64"/>
      <c r="I1000" s="64"/>
    </row>
  </sheetData>
  <pageMargins left="0.70866141732283472" right="0.70866141732283472" top="0.74803149606299213" bottom="0.74803149606299213" header="0" footer="0"/>
  <pageSetup paperSize="9"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 Payscale</vt:lpstr>
      <vt:lpstr>SWs</vt:lpstr>
      <vt:lpstr>EIP</vt:lpstr>
      <vt:lpstr>Apprentices</vt:lpstr>
      <vt:lpstr>Teachers Sept 2022</vt:lpstr>
      <vt:lpstr>Centrally Employed Teachers 202</vt:lpstr>
      <vt:lpstr>Leadership - NOT 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2022-11-24T12:57:38Z</dcterms:modified>
</cp:coreProperties>
</file>